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Commenti Organi di Controllo" sheetId="2" r:id="rId2"/>
    <sheet name="Riepilogo Triennio" sheetId="3" r:id="rId3"/>
    <sheet name="Spese Medie ProCapite" sheetId="4" r:id="rId4"/>
    <sheet name="Giorni Medi Assenza" sheetId="5" r:id="rId5"/>
    <sheet name="Personale Flessibile" sheetId="6" r:id="rId6"/>
    <sheet name="SI_1" sheetId="7" r:id="rId7"/>
    <sheet name="SI_2" sheetId="8" r:id="rId8"/>
    <sheet name="t1" sheetId="9" r:id="rId9"/>
    <sheet name="t1a" sheetId="10" r:id="rId10"/>
    <sheet name="t1b" sheetId="11" r:id="rId11"/>
    <sheet name="t1e" sheetId="12" r:id="rId12"/>
    <sheet name="t1f" sheetId="13" r:id="rId13"/>
    <sheet name="t1g" sheetId="14" r:id="rId14"/>
    <sheet name="t2" sheetId="15" r:id="rId15"/>
    <sheet name="t2a" sheetId="16" r:id="rId16"/>
    <sheet name="t3" sheetId="17" r:id="rId17"/>
    <sheet name="t4" sheetId="18" r:id="rId18"/>
    <sheet name="t5" sheetId="19" r:id="rId19"/>
    <sheet name="t6" sheetId="20" r:id="rId20"/>
    <sheet name="t7" sheetId="21" r:id="rId21"/>
    <sheet name="t8" sheetId="22" r:id="rId22"/>
    <sheet name="t9" sheetId="23" r:id="rId23"/>
    <sheet name="t11" sheetId="24" r:id="rId24"/>
    <sheet name="t12" sheetId="25" r:id="rId25"/>
    <sheet name="t13" sheetId="26" r:id="rId26"/>
    <sheet name="t14" sheetId="27" r:id="rId27"/>
    <sheet name="t15" sheetId="28" r:id="rId28"/>
    <sheet name="SchedaRiconciliazione" sheetId="29" r:id="rId29"/>
  </sheets>
  <definedNames/>
  <calcPr fullCalcOnLoad="1"/>
</workbook>
</file>

<file path=xl/sharedStrings.xml><?xml version="1.0" encoding="utf-8"?>
<sst xmlns="http://schemas.openxmlformats.org/spreadsheetml/2006/main" count="1784" uniqueCount="740">
  <si>
    <t>Stampa  Intero Modello  in data : 25/8/2016</t>
  </si>
  <si>
    <t xml:space="preserve">Tipo Rilevazione : </t>
  </si>
  <si>
    <t>CONSUNTIVAZIONE SPESE</t>
  </si>
  <si>
    <t xml:space="preserve">Anno : </t>
  </si>
  <si>
    <t>2015</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</si>
  <si>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</si>
  <si>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</si>
  <si>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</si>
  <si>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</si>
  <si>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</si>
  <si>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</si>
  <si>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</si>
  <si>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</si>
  <si>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</si>
  <si>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</si>
  <si>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</si>
  <si>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</si>
  <si>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</si>
  <si>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</si>
  <si>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</si>
  <si>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</si>
  <si>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T2</t>
  </si>
  <si>
    <t>T2a</t>
  </si>
  <si>
    <t>T3</t>
  </si>
  <si>
    <t>T4</t>
  </si>
  <si>
    <t>T5</t>
  </si>
  <si>
    <t>T6</t>
  </si>
  <si>
    <t>T7</t>
  </si>
  <si>
    <t>T8</t>
  </si>
  <si>
    <t>T9</t>
  </si>
  <si>
    <t>T10</t>
  </si>
  <si>
    <t>T11</t>
  </si>
  <si>
    <t>T12</t>
  </si>
  <si>
    <t>T13</t>
  </si>
  <si>
    <t>T14</t>
  </si>
  <si>
    <t>T15</t>
  </si>
  <si>
    <t>S1</t>
  </si>
  <si>
    <t>S1A</t>
  </si>
  <si>
    <t>S2</t>
  </si>
  <si>
    <t>Tab.Ric.</t>
  </si>
  <si>
    <t>Tenute all'invio</t>
  </si>
  <si>
    <t>X</t>
  </si>
  <si>
    <t>Dichiarate</t>
  </si>
  <si>
    <t>Inviate</t>
  </si>
  <si>
    <t>Risultano inviati i dati dell'appendice Co.Co.Co.</t>
  </si>
  <si>
    <t>Il Modello inviato risulta certificato in data : 20/08/2016</t>
  </si>
  <si>
    <t>Il Modello inviato è stato certificato la prima volta in data : 25/06/2016</t>
  </si>
  <si>
    <t>Riepilogo Anomalie/Incongruenze</t>
  </si>
  <si>
    <t>SQ1</t>
  </si>
  <si>
    <t>SQ2</t>
  </si>
  <si>
    <t>SQ3</t>
  </si>
  <si>
    <t>SQ4</t>
  </si>
  <si>
    <t>SQ5</t>
  </si>
  <si>
    <t>SQ6</t>
  </si>
  <si>
    <t>SQ7</t>
  </si>
  <si>
    <t>SQ8</t>
  </si>
  <si>
    <t>IN1</t>
  </si>
  <si>
    <t>IN2</t>
  </si>
  <si>
    <t>IN3</t>
  </si>
  <si>
    <t>IN4</t>
  </si>
  <si>
    <t>IN5</t>
  </si>
  <si>
    <t>IN6</t>
  </si>
  <si>
    <t>IN7</t>
  </si>
  <si>
    <t>IN8</t>
  </si>
  <si>
    <t>IN9</t>
  </si>
  <si>
    <t>IN10</t>
  </si>
  <si>
    <t>Stato</t>
  </si>
  <si>
    <t>NO</t>
  </si>
  <si>
    <t>Commenti Organi Di Controllo</t>
  </si>
  <si>
    <t>Nessun commento inserito degli organi di controllo</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</si>
  <si>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</si>
  <si>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</si>
  <si>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24/08/2016 02:57:02</t>
  </si>
  <si>
    <t>Gli aggiornamenti dei prospetti del riepilogo triennale vengono effettuati solo per gli ultimi 3 anni di rilevazione</t>
  </si>
  <si>
    <t>Personale a tempo indeterminato al 31.12 (Tab. 1)</t>
  </si>
  <si>
    <t>Numero Mensilità / 12</t>
  </si>
  <si>
    <t>Spese per retribuzioni lorde (Tab. 12+13)</t>
  </si>
  <si>
    <t>di cui arretrati anni precedenti (Tab. 12+13)</t>
  </si>
  <si>
    <t>2013</t>
  </si>
  <si>
    <t>2014</t>
  </si>
  <si>
    <t>DIRETTORI GENERALI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</si>
  <si>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</si>
  <si>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</si>
  <si>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</si>
  <si>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</si>
  <si>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</si>
  <si>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</si>
  <si>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</si>
  <si>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</si>
  <si>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</si>
  <si>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Tabella 14</t>
  </si>
  <si>
    <t>Totale costo annuo del lavoro(Tab. 12+13+14)</t>
  </si>
  <si>
    <t>Personale a tempo indeterminato (Tab.1) - Spese medie pro-capite annue in euro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</si>
  <si>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</si>
  <si>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</si>
  <si>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</si>
  <si>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</si>
  <si>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</si>
  <si>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</si>
  <si>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</si>
  <si>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2,74</t>
  </si>
  <si>
    <t>2,25</t>
  </si>
  <si>
    <t>22,49</t>
  </si>
  <si>
    <t>22,31</t>
  </si>
  <si>
    <t>21,99</t>
  </si>
  <si>
    <t>22,22</t>
  </si>
  <si>
    <t>20,31</t>
  </si>
  <si>
    <t>19,26</t>
  </si>
  <si>
    <t>71,04</t>
  </si>
  <si>
    <t>69,61</t>
  </si>
  <si>
    <t>65,16</t>
  </si>
  <si>
    <t>4</t>
  </si>
  <si>
    <t>3,59</t>
  </si>
  <si>
    <t>1</t>
  </si>
  <si>
    <t>152,35</t>
  </si>
  <si>
    <t>150,66</t>
  </si>
  <si>
    <t>149,59</t>
  </si>
  <si>
    <t>56,33</t>
  </si>
  <si>
    <t>53,19</t>
  </si>
  <si>
    <t>53,72</t>
  </si>
  <si>
    <t>333,44</t>
  </si>
  <si>
    <t>324,83</t>
  </si>
  <si>
    <t>317,57</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</si>
  <si>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</si>
  <si>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come la somma su tutte le categorie del prodotto di ciascun valore medio * mensilità/12 divisa per il totale delle mensilità/12 sommate su tutte le categorie dell'Istituzione.</t>
  </si>
  <si>
    <t>n.c: non calcolabile per mancanza di mensilità attribuite alla categoria</t>
  </si>
  <si>
    <t>Giorni medi assenza  - Dati riepilogativi dell'ultimo triennio</t>
  </si>
  <si>
    <t>PERSONALE</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</si>
  <si>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</si>
  <si>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</si>
  <si>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</si>
  <si>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</si>
  <si>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</si>
  <si>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</si>
  <si>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in esonero e in convenzione dell'amministrazione di tabella 3 + personale comandato/distaccato fuori ruolo esterno e in convenzione esterna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</si>
  <si>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</si>
  <si>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</si>
  <si>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</si>
  <si>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</si>
  <si>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</si>
  <si>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</si>
  <si>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</si>
  <si>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</si>
  <si>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</si>
  <si>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</si>
  <si>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L.S.U./L.P.U.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</si>
  <si>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</si>
  <si>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</si>
  <si>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</si>
  <si>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</si>
  <si>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</si>
  <si>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</si>
  <si>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</si>
  <si>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</si>
  <si>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</si>
  <si>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</si>
  <si>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</si>
  <si>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</si>
  <si>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</si>
  <si>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</si>
  <si>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</si>
  <si>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 xml:space="preserve">Partita IVA : </t>
  </si>
  <si>
    <t>02096520305</t>
  </si>
  <si>
    <t xml:space="preserve">Codice Fiscale : </t>
  </si>
  <si>
    <t xml:space="preserve">Telefono : </t>
  </si>
  <si>
    <t>1918003</t>
  </si>
  <si>
    <t xml:space="preserve">Fax : </t>
  </si>
  <si>
    <t>1918125</t>
  </si>
  <si>
    <t xml:space="preserve">Email : </t>
  </si>
  <si>
    <t>risorse.umane@arpa.fvg.it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</si>
  <si>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</si>
  <si>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</si>
  <si>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</si>
  <si>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</si>
  <si>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</si>
  <si>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</si>
  <si>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</si>
  <si>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</si>
  <si>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</si>
  <si>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</si>
  <si>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</si>
  <si>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</si>
  <si>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</si>
  <si>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</si>
  <si>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</si>
  <si>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</si>
  <si>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</si>
  <si>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</si>
  <si>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</si>
  <si>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</si>
  <si>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TORO</t>
  </si>
  <si>
    <t>ANNA</t>
  </si>
  <si>
    <t>Referente da contattare</t>
  </si>
  <si>
    <t>Riepilogo Domande Presenti Nella Circolare</t>
  </si>
  <si>
    <t>I modelli debbono essere sottoscritti dai revisori dei conti</t>
  </si>
  <si>
    <t xml:space="preserve">Domande presenti in circolare : </t>
  </si>
  <si>
    <t>INDICARE IL NUMERO DEI CONTRATTI DI COLLABORAZIONE COORDINATA E CONTINUATIVA.</t>
  </si>
  <si>
    <t>INDICARE IL NUMERO DEGLI INCARICHI LIBERO PROFESSIONALE, STUDIO, RICERCA E CONSULENZA.</t>
  </si>
  <si>
    <t>INDICARE IL NUMERO DI CONTRATTI PER PRESTAZIONI PROFESSIONALI CONSISTENTI NELLA RESA DI SERVIZI O ADEMPIMENTI OBBLIGATORI PER LEGGE.</t>
  </si>
  <si>
    <t>2</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</si>
  <si>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</si>
  <si>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</si>
  <si>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3200</t>
  </si>
  <si>
    <t>INDICARE IL NUMERO DELLE UNITÀ RILEVATE IN TABELLA 1 TRA I "PRESENTI AL 31.12" CHE APPARTENGONO ALLE CATEGORIE PROTETTE (LEGGE N.68/99).</t>
  </si>
  <si>
    <t>19</t>
  </si>
  <si>
    <t>A QUANTO AMMONTA LA SPESA SOSTENUTA NELL'ANNO DALL'ENTE PER L'ACQUISTO DEI BUONI LAVORO (VOUCHER) PER PRESTAZIONI DI LAVORO OCCASIONALE ACCESSORIO?</t>
  </si>
  <si>
    <t>0</t>
  </si>
  <si>
    <t>QUANTI SONO I DIPENDENTI AL 31.12 IN ASPETTATIVA PER DOTTORATO DI RICERCA CON RETRIBUZIONE A CARICO DELL'AMMINISTRAZIONE AI SENSI DELL'ARTICOLO 2 DELLA LEGGE 476/1984 E S.M.?</t>
  </si>
  <si>
    <t>QUANTE PERSONE SONO STATE IMPIEGATE NELL'ANNO (TEMPO DETER., CO.CO.CO., INCARICHI O ALTRI TIPI DI LAV. FLESSIBILE) IL CUI COSTO È TOTALMENTE SOSTENUTO CON FINANZIAMENTI ESTERNI DELL'U.E. O DI PRIVATI?</t>
  </si>
  <si>
    <t>INDICARE IL NUMERO DELLE UNITÀ RILEVATE IN TABELLA 1 TRA I "PRESENTI AL 31.12" CHE RISULTAVANO TITOLARI DI PERMESSI PER LEGGE N. 104/92.</t>
  </si>
  <si>
    <t>30</t>
  </si>
  <si>
    <t>INDICARE IL NUMERO DELLE UNITÀ RILEVATE IN TABELLA 1 TRA I "PRESENTI AL 31.12" CHE RISULTAVANO TITOLARI DI PERMESSI AI SENSI DELL'ART. 42, C.5 D.LGS.151/2001.</t>
  </si>
  <si>
    <t xml:space="preserve">INDICARE IL NUMERO DEI MEDICI CONVENZIONATI CUI È STATO CONFERITO L'INCARICO DI DIRETTORE DI DISTRETTO AI SENSI DELL'ART. 3-SEXIES, COMMA 3, DEL D.LGS. 502/92.
</t>
  </si>
  <si>
    <t xml:space="preserve">INDICARE IL COSTO DEI MEDICI CONVENZIONATI CUI È STATO CONFERITO L'INCARICO DI DIRETTORE DI DISTRETTO AI SENSI DELL'ART. 3-SEXIES, COMMA 3, DEL D.LGS. 502/92.
</t>
  </si>
  <si>
    <t>INDICARE IL NUMERO DEL PERSONALE RELIGIOSO CHE SULLA BASE DI SPECIFICHE CONVENZIONI PRESTA SERVIZIO PRESSO LA STRUTTURA SANITARIA</t>
  </si>
  <si>
    <t>INDICARE IL COSTO DEL PERSONALE RELIGIOSO CHE SULLA BASE DI SPECIFICHE CONVENZIONI PRESTA SERVIZIO PRESSO LA STRUTTURA SANITARIA</t>
  </si>
  <si>
    <t>NUMERO DI CONVENZIONI IN VIGORE NEL CORSO DELL'ANNO PER L'UTILIZZO DI PERSONALE PROVENIENTE DA ALTRE AMMINISTRAZIONI PUBBLICHE</t>
  </si>
  <si>
    <t>UNITÀ DI PERSONALE  COLLOCATE IN ASPETTATIVA SENZA ASSEGNI PER ASSUNZIONE A TEMPO DETERMINATO PRESSO LA STESSA O ALTRA AMMINISTRAZIONE</t>
  </si>
  <si>
    <t>UNITÀ DI PERS.DIRIGENTE PRESENTI IN TABELLA 1 PER LE QUALI SUSSISTE UN GIUDIZIO DI IDONEITÀ CONDIZIONATA ALLA MANSIONE EX ART. 41,C.6, LETT.B) D.LGS. 81/2008 CON SOLO RIFERIMENTO ALLE LIMITAZIONI</t>
  </si>
  <si>
    <t>UNITÀ DI PERSONALE DIRIGENTE DI CUI ALLA PRECEDENTE DOMANDA PER LE QUALI IL GIUDIZIO DI IDONEITÀ CONDIZIONATA HA DETERMINATO L'ESCLUSIONE DALLA TURNAZIONE SULLE 24/ORE E DALLA PRONTA DISPONIBILITÀ</t>
  </si>
  <si>
    <t>UNITÀ DI PERS. NON DIRIGENTE PRESENTI IN TABELLA 1 PER LE QUALI SUSSISTE UN GIUDIZIO DI IDONEITÀ CONDIZIONATA ALLA MANSIONE EX ART. 41,C.6, LETT.B) D.LGS. 81/2008 CON SOLO RIFERIMENTO ALLE LIMITAZIONI</t>
  </si>
  <si>
    <t>32</t>
  </si>
  <si>
    <t xml:space="preserve">UNITÀ DI PERS. NON DIRIGENTE DI CUI ALLA PRECEDENTE DOMANDA PER LE QUALI IL GIUDIZIO DI IDONEITÀ CONDIZIONATA HA DETERMINATO L'ESCLUSIONE DALLA TURNAZIONE SULLE 24 ORE E/O DALLA PRONTA DISPONIBILITÀ
</t>
  </si>
  <si>
    <t xml:space="preserve">Suggerimenti : </t>
  </si>
  <si>
    <t>Appendice gestione dati co.co.co.</t>
  </si>
  <si>
    <t>Quanti sono stati i contratti di collaborazione coordinata e continuativa o convenzioni (art.1, c. 116 legge n. 311/04) ?</t>
  </si>
  <si>
    <t>Qual è stata la tipologia dell'incarico dei contratti co.co.co. attivi nel corso dell'anno:</t>
  </si>
  <si>
    <t>a) Tecnico</t>
  </si>
  <si>
    <t>b) Giuridico/Amministrativo</t>
  </si>
  <si>
    <t>c) Sanitario</t>
  </si>
  <si>
    <t>Quanti dei contratti co.co.co attivi nel corso dell'anno hanno un compenso maggiore di 20.000 ?</t>
  </si>
  <si>
    <t>Suddividere i contratti co.co.co. attivi nel corso dell'anno secondo la loro durata:</t>
  </si>
  <si>
    <t>a) 1 - 3 mesi</t>
  </si>
  <si>
    <t>b) 4 - 6 mesi</t>
  </si>
  <si>
    <t>c) 7 - 12 mesi</t>
  </si>
  <si>
    <t>d) oltre 12 mesi</t>
  </si>
  <si>
    <t>I co.co.co attivi nel corso dell'anno quante persone diverse hanno riguardato?</t>
  </si>
  <si>
    <t>Titolo di studio delle persone cui sono stati stipulati uno o più contratti co.co.co.:</t>
  </si>
  <si>
    <t>a) Laurea</t>
  </si>
  <si>
    <t>b) Diploma superiore</t>
  </si>
  <si>
    <t>c) Diploma inferiore</t>
  </si>
  <si>
    <t>Componenti Collegio dei Revisori (o Organo Equivalente)</t>
  </si>
  <si>
    <t>EMail (sostituisce l'ENTE RAPPRESENTATO delle rilevazioni precedenti)</t>
  </si>
  <si>
    <t>FANNI</t>
  </si>
  <si>
    <t>MAURIZIO</t>
  </si>
  <si>
    <t>maurizio.fanni@legalmail.it</t>
  </si>
  <si>
    <t>BRESSAN</t>
  </si>
  <si>
    <t>ANDREA</t>
  </si>
  <si>
    <t>a.bressan@odcecpn.legalmail.it</t>
  </si>
  <si>
    <t>RIBETTI</t>
  </si>
  <si>
    <t>FRANCESCO</t>
  </si>
  <si>
    <t>francesco.ribetti@avvocatipordenone.it</t>
  </si>
  <si>
    <t>Scheda Informativa 2</t>
  </si>
  <si>
    <t xml:space="preserve">Macrocategoria : </t>
  </si>
  <si>
    <t>DIRIGENTI NON MEDICI</t>
  </si>
  <si>
    <t>Monitoraggio del contratto integrativo</t>
  </si>
  <si>
    <t>FONDO RELATIVO ALL'ANNO DI RILEVAZIONE/ORGANIZZAZIONE</t>
  </si>
  <si>
    <t>Data atto costituzione Fondo/i per la contrattazione integrativa 2011:</t>
  </si>
  <si>
    <t>30/12/2014</t>
  </si>
  <si>
    <t>Data della certificazione positiva dei revisori dei conti dell'accordo annuale:</t>
  </si>
  <si>
    <t>21/06/2016</t>
  </si>
  <si>
    <t>Data entrata in vigore dell'Accordo annuale vigente:</t>
  </si>
  <si>
    <t>NUMERO ANNUALITÀ DI RITARDO NELLA CERTIFICAZIONE DEL FONDO/I PER LA CONTRATTAZIONE INTEGRATIVA ALLA DATA DI COMPILAZIONE/RETTIFICA DELLA PRESENTE SCHEDA (NB 0 = FONDO ANNO DI RILEVAZIONE CERTIFICATO)</t>
  </si>
  <si>
    <t>IMPORTO DELLA DECURTAZIONE EFFETTUATA SUL FONDO DELL'ANNO 2014 AI FINI DEL RISPETTO DELL'ART. 9, C. 2-BIS DEL DL 78/2010</t>
  </si>
  <si>
    <t>100375</t>
  </si>
  <si>
    <t>FONDO ANNO CORRENTE (CORRISPONDE AL TOTALE DELLA TABELLA 15 DEL PRESENTE CONTO ANNUALE)</t>
  </si>
  <si>
    <t>1074674</t>
  </si>
  <si>
    <t>PERCENTUALE DI RIDUZIONE PROPORZIONALE EFFETTIVAMENTE APPLICATA NEL 2014 AI FINI DEL RISPETTO DELL'ART. 9, C. 2-BIS DEL DL 78/2010</t>
  </si>
  <si>
    <t>7</t>
  </si>
  <si>
    <t>IMPORTO DELLA DECURTAZIONE PERMANENTE AI SENSI DELL'ART. 1 COMMA 456 DELLA LEGGE N. 147/2013</t>
  </si>
  <si>
    <t>È PREVISTA AI SENSI DELL'ART. 40-BIS, 1C., DLGS N. 165/2001 UNA CERTIFICAZIONE DISGIUNTA PER LE RISORSE (COSTITUZIONE) E PER GLI IMPIEGHI (CONTRATTO INTEGRATIVO) (S/N) ?</t>
  </si>
  <si>
    <t>SI</t>
  </si>
  <si>
    <t>L'AMMINISTRAZIONE, ALLA DATA DI COMPILAZIONE/RETTIFICA DELLA PRESENTE SCHEDA, HA CONTEZZA FORMALE E CERTIFICATA DEL LIMITE DI SPESA RAPPRESENTATO DAL FONDO/I PER LA C.I. DELL'ANNO DI RILEVAZIONE?</t>
  </si>
  <si>
    <t>È STATO SPECIFICAMENTE CERTIFICATO DALL'ORGANO DI CONTROLLO QUANTO PREVISTO DALL'ULTIMO PERIODO DELLA CIRCOLARE RGS N. 20/2015 (S/N) ?</t>
  </si>
  <si>
    <t>INDICARE IL NUMERO DI POSIZIONI COPERTE AL 31.12 PER CIASCUNA FASCIA ED IL CORRISPONDENTE VALORE UNITARIO DELLA RETRIBUZIONE DI POSIZIONE:</t>
  </si>
  <si>
    <t>N.Posizioni</t>
  </si>
  <si>
    <t>Valore</t>
  </si>
  <si>
    <t>6</t>
  </si>
  <si>
    <t>112230</t>
  </si>
  <si>
    <t>230000</t>
  </si>
  <si>
    <t>108000</t>
  </si>
  <si>
    <t>654</t>
  </si>
  <si>
    <t>PRODUTTIVITA'/RISULTATO</t>
  </si>
  <si>
    <t>LE RETRIBUZIONI DI RISULTATO SONO CORRELATE ALLA VALUTAZIONE DELLA PRESTAZIONE DEI DIRIGENTI?</t>
  </si>
  <si>
    <t>SONO UTILIZZATI INDICATORI DI RISULTATO ATTINENTI ALL'UFFICIO O ALL'AZIENDA NEL SUO COMPLESSO PER LA VALUTAZIONE DELLA RETRIBUZIONE DI RISULTATO?</t>
  </si>
  <si>
    <t>SONO UTILIZZATI GIUDIZI DEL NUCLEO DI VALUTAZIONE O DI ALTRO ANALOGO ORGANISMO PER LA VALUTAZIONE DELLA RETRIBUZIONE DI RISULTATO?</t>
  </si>
  <si>
    <t>SONO UTILIZZATI AI FINI DELLA VALUTAZIONE DEI DIRIGENTI MECCANISMI DI CONFRONTO CON LE PERFORMANCE DI ALTRI ENTI ("BENCHMARKING")?</t>
  </si>
  <si>
    <t>IMPORTO TOTALE DELLA RETRIBUZIONE DI RISULTATO EROGATA A VALERE SUL FONDO DELL'ANNO DI RILEVAZIONE</t>
  </si>
  <si>
    <t>225418</t>
  </si>
  <si>
    <t>IMPORTO TOTALE DELLA RETRIBUZIONE DI RISULTATO NON EROGATA A SEGUITO DI VALUTAZIONE NON PIENA CON RIFERIMENTO AL FONDO DELL'ANNO DI RILEVAZIONE</t>
  </si>
  <si>
    <t>Commento dell'organo di controllo :</t>
  </si>
  <si>
    <t>13 GIUGNO 2016 SOTTOSCRITTA IPOTESI CONTRATTUALE UTILIZZO FONDI 2015 E PREVENTIVO 2016                                                                                                                                                                    RIDUZIONE PER SEMISOMMA EURO 79669 (7 PER CENTO) E RIDUZIONE RIA EXTRATETTO EURO 20706 TOTALE 100375</t>
  </si>
  <si>
    <t>PERSONALE NON DIRIGENTE</t>
  </si>
  <si>
    <t>35977</t>
  </si>
  <si>
    <t>2730043</t>
  </si>
  <si>
    <t>NUMERO COMPLESSIVO DI POSIZIONI ORGANIZZATIVE PREVISTE NELL'ANNO DI RILEVAZIONE AI SENSI DEGLI ARTT. 20 E 21 DEL CCNL 7/4/1999</t>
  </si>
  <si>
    <t>41</t>
  </si>
  <si>
    <t>VALORE MEDIO UNITARIO DELLA RETRIBUZIONE DI POSIZIONE DELLE POSIZIONI ORGANIZZATIVE EX ARTT. 20 E 21 DEL CCNL 7/4/1999</t>
  </si>
  <si>
    <t>4197</t>
  </si>
  <si>
    <t>È PREVISTA AI SENSI DELL'ART. 40-BIS, 1C., DLGS N. 165/2001 UNA CERTIFICAZIONE DISGIUNTA PER LE RISORSE (COSTITUZIONE) E PER GLI IMPIEGHI (CONTRATTO INTEGRATIVO) (S/N)?</t>
  </si>
  <si>
    <t>DETTAGLIO DELLE POSIZIONI ORGANIZZATIVE IN ESSERE AL 31.12</t>
  </si>
  <si>
    <t>39</t>
  </si>
  <si>
    <t>171167</t>
  </si>
  <si>
    <t>PROGRESSIONI ORIZZONTALI NELL'ANNO DI RILEVAZIONE</t>
  </si>
  <si>
    <t>E' STATA VERIFICATA LA SUSSISTENZA DEL REQUISITO DI CUI ALL'ART. 3, C. 1 DEL CCNL 10/4/2008 AI FINI DELLE PROGRESSIONI ECONOMICHE ORIZZONTALI SECONDO LA DISCIPLINA DELL'ART. 35 DEL CCNL 7/4/1999?</t>
  </si>
  <si>
    <t>LE PEO HANNO RISPETTATO IL PRINCIPIO DI SELETTIVITÀ AI SENSI DELL'ART. 23, C. 2 DEL DLGS. N. 150/2009 (S/N)?</t>
  </si>
  <si>
    <t>NELL'AMBITO DELLE PROCEDURE PER LE PROGRESSIONI ORIZZONTALI DELL'ANNO, QUANTI SONO STATI I DIPENDENTI CHE VI HANNO CONCORSO?</t>
  </si>
  <si>
    <t>233</t>
  </si>
  <si>
    <t>PROGRESSIONI ORIZZONTALI EFFETTUATE NELL'ANNO DI RILEVAZIONE(LE PERCENTUALI VANNO CALCOLATE CON RIFERIMENTO AL TOTALE DEI DIPENDENTI DELL' AREA / CATEGORIA / FASCIA AL 31/12 DELL'ANNO PRECEDENTE)</t>
  </si>
  <si>
    <t xml:space="preserve"> </t>
  </si>
  <si>
    <t>AREA A / CATEGORIA A / FASCIA I</t>
  </si>
  <si>
    <t>NUMERO PROGRESSIONI</t>
  </si>
  <si>
    <t>PERCENTUALE</t>
  </si>
  <si>
    <t>AREA B / CATEGORIA B / FASCIA II</t>
  </si>
  <si>
    <t>17</t>
  </si>
  <si>
    <t>63</t>
  </si>
  <si>
    <t>AREA C / CATEGORIA C / FASCIA III</t>
  </si>
  <si>
    <t>26</t>
  </si>
  <si>
    <t>51</t>
  </si>
  <si>
    <t>AREA D / CATEGORIA D</t>
  </si>
  <si>
    <t>99</t>
  </si>
  <si>
    <t>43</t>
  </si>
  <si>
    <t>IMPORTO TOTALE DELLA PRODUTTIVITÀ INDIVIDUALE EROGATA A VALERE SUL FONDO DELL'ANNO DI RILEVAZIONE</t>
  </si>
  <si>
    <t>IMPORTO TOTALE DELLA PRODUTTIVITÀ INDIVIDUALE NON EROGATA A SEGUITO DI VALUTAZIONE NON PIENA CON RIFERIMENTO AL FONDO DELL'ANNO DI RILEVAZIONE</t>
  </si>
  <si>
    <t>IMPORTO TOTALE DELLA PRODUTTIVITÀ COLLETTIVA EROGATA A VALERE SUL FONDO DELL'ANNO DI RILEVAZIONE</t>
  </si>
  <si>
    <t>728296</t>
  </si>
  <si>
    <t>IMPORTO TOTALE DELLA PRODUTTIVITÀ COLLETTIVA NON EROGATA A SEGUITO DI VALUTAZIONE NON PIENA CON RIFERIMENTO AL FONDO DELL'ANNO DI RILEVAZIONE</t>
  </si>
  <si>
    <t>IMPORTO TOTALE DEL RISULTATO DELLE POSIZIONI ORGANIZZATIVE EROGATA A VALERE SUL FONDO DELL'ANNO DI RILEVAZIONE</t>
  </si>
  <si>
    <t>IMPORTO TOTALE DEL RISULTATO DELLE POSIZIONI ORGANIZZATIVE NON EROGATO A SEGUITO DI VALUTAZIONE NON PIENA CON RIFERIMENTO AL FONDO DELL'ANNO DI RILEVAZIONE</t>
  </si>
  <si>
    <t>13 GIUGNO 2016 SOTTOSCRIZIONE IPOTESI UTILIZZO FONDI 2015 E PREVENTIVO 2015                                                                                                                                                                               RIDUZIONE RIA EXTRATETTO EURO 35977 E 0 PERCENTUALE RIDUZIONE SEMISOMMA TOTALE RIDUZIONE EURO 35977</t>
  </si>
  <si>
    <t>Provvedimento di riferimento della dotazione organica in vigore al 31/12</t>
  </si>
  <si>
    <t>DELIBERAZIONE DG 121 DEL 24 GIUGNO 2013 E DGR 670 ANNO 2013</t>
  </si>
  <si>
    <t>T1 Personale a Tempo Indeterminato</t>
  </si>
  <si>
    <t>Qualifica</t>
  </si>
  <si>
    <t>Dotazione</t>
  </si>
  <si>
    <t>Tempo Pieno</t>
  </si>
  <si>
    <t>Part Time Inf. 50%</t>
  </si>
  <si>
    <t>Part Time Sup. 50%</t>
  </si>
  <si>
    <t>Totale Dipendenti al 31/12</t>
  </si>
  <si>
    <t>TOTALE GENERALE</t>
  </si>
  <si>
    <t>Uomini</t>
  </si>
  <si>
    <t>Donne</t>
  </si>
  <si>
    <t>DIRETTORE GENERALE</t>
  </si>
  <si>
    <t>DIRETTORE SANITARIO</t>
  </si>
  <si>
    <t>DIRETTORE AMMINISTRATIVO</t>
  </si>
  <si>
    <t>BIOLOGI CON INC. DI STRUTTURA COMPLESSA (RAPP. ESCLUSIVO)</t>
  </si>
  <si>
    <t>BIOLOGI CON INC. DI STRUTTURA SEMPLICE (RAPP. ESCLUSIVO)</t>
  </si>
  <si>
    <t>BIOLOGI CON ALTRI INCAR. PROF.LI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</si>
  <si>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</si>
  <si>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</si>
  <si>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</si>
  <si>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</si>
  <si>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</si>
  <si>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FISICI CON ALTRI INCAR. PROF.LI (RAPP. ESCLUSIVO)</t>
  </si>
  <si>
    <t>COLL.RE PROF.LE SANITARIO - PERS. TEC.- D</t>
  </si>
  <si>
    <t>COLL.RE PROF.LE SANITARIO - TECN. DELLA PREV. ESPERTO - DS</t>
  </si>
  <si>
    <t>COLL.RE PROF.LE SANITARIO - TECN. DELLA PREV. - D</t>
  </si>
  <si>
    <t>INGEGNERE DIRIG. CON INCARICO DI STRUTTURA COMPLESSA</t>
  </si>
  <si>
    <t>INGEGNERE DIRIG. CON INCARICO DI STRUTTURA SEMPLICE</t>
  </si>
  <si>
    <t>INGEGNERE DIRIG. CON ALTRI INCAR.PROF.LI</t>
  </si>
  <si>
    <t>ARCHITETTI DIR. A T.DETERMINATO(ART. 15-SEPTIES DLGS.502/92)</t>
  </si>
  <si>
    <t>ANALISTI DIRIG. CON INCARICO DI STRUTTURA SEMPLICE</t>
  </si>
  <si>
    <t>COLLAB.RE TEC. - PROF.LE ESPERTO - DS</t>
  </si>
  <si>
    <t>COLLAB.RE TEC. - PROF.LE - D</t>
  </si>
  <si>
    <t>ASSISTENTE TECNICO - C</t>
  </si>
  <si>
    <t>PROGRAM.RE - C</t>
  </si>
  <si>
    <t>OPERATORE TECNICO SPECIAL.TO - BS</t>
  </si>
  <si>
    <t>OPERATORE TECNICO - B</t>
  </si>
  <si>
    <t>PROFILO ATIPICO RUOLO TECNICO</t>
  </si>
  <si>
    <t>DIRIGENTE AMM.VO CON INCARICO DI STRUTTURA COMPLESSA</t>
  </si>
  <si>
    <t>DIRIG. AMM.VO A T. DETERMINATO (ART. 15-SEPTIES DLGS.502/92)</t>
  </si>
  <si>
    <t>COLLABORATORE AMMINISTRATIVO PROF.LE ESPERTO - DS</t>
  </si>
  <si>
    <t>COLLABORATORE AMMINISTRATIVO PROF.LE - D</t>
  </si>
  <si>
    <t>ASSISTENTE AMMINISTRATIVO - C</t>
  </si>
  <si>
    <t>COADIUTORE AMM.VO ESPERTO - BS</t>
  </si>
  <si>
    <t>COADIUTORE AMM.VO - B</t>
  </si>
  <si>
    <t>T1A Personale a Tempo Pieno e Parziale Aziende Sanitarie</t>
  </si>
  <si>
    <t xml:space="preserve"> LA TABELLA NON RISULTA RILEVATA </t>
  </si>
  <si>
    <t>T1B Personale a Tempo Pieno e Parziale Aziende Sanitarie Universitarie</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</si>
  <si>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</si>
  <si>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</si>
  <si>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</si>
  <si>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</si>
  <si>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</si>
  <si>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</si>
  <si>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</si>
  <si>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</si>
  <si>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</si>
  <si>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</si>
  <si>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</si>
  <si>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</si>
  <si>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</si>
  <si>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</si>
  <si>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</si>
  <si>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</si>
  <si>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</si>
  <si>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</si>
  <si>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</si>
  <si>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</si>
  <si>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</si>
  <si>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</si>
  <si>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Assegnate a personale art. 15 septies</t>
  </si>
  <si>
    <t>Personale non dirigente</t>
  </si>
  <si>
    <t>Posizioni organizzative ruolo sanitario</t>
  </si>
  <si>
    <t>Assegnate</t>
  </si>
  <si>
    <t>Posizioni organizzative ruolo tecnico</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</si>
  <si>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</si>
  <si>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</si>
  <si>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</si>
  <si>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</si>
  <si>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</si>
  <si>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</si>
  <si>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</si>
  <si>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</si>
  <si>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</si>
  <si>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</si>
  <si>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</si>
  <si>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</si>
  <si>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</si>
  <si>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</si>
  <si>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</si>
  <si>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</si>
  <si>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</si>
  <si>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</si>
  <si>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</si>
  <si>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</si>
  <si>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</si>
  <si>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</si>
  <si>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</si>
  <si>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</si>
  <si>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 50%</t>
  </si>
  <si>
    <t>Personale dell'Amministrazione - esoneri 70%</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</si>
  <si>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</si>
  <si>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</si>
  <si>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</si>
  <si>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</si>
  <si>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</si>
  <si>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</si>
  <si>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</si>
  <si>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</si>
  <si>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</si>
  <si>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</si>
  <si>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</si>
  <si>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</si>
  <si>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</si>
  <si>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</si>
  <si>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lavoro</t>
  </si>
  <si>
    <t>Licenziamenti</t>
  </si>
  <si>
    <t>Altre cause</t>
  </si>
  <si>
    <t>T6 Personale Assunto</t>
  </si>
  <si>
    <t>Nomina da concorso</t>
  </si>
  <si>
    <t>Stabilizzato da lsu</t>
  </si>
  <si>
    <t>Assunzione per chiamata diretta (l.68/99 cat. protette)</t>
  </si>
  <si>
    <t>Assunzione per chiamata numerica (l.68/99 cat. protette)</t>
  </si>
  <si>
    <t>Passaggi da altra amministrazione - stesso comparto</t>
  </si>
  <si>
    <t>Passaggi da altra amministrazione - altro comparto</t>
  </si>
  <si>
    <t>Person. assunto con procedure art. 35, c. 3-bis, dlgs 165/01</t>
  </si>
  <si>
    <t>Personale assunto con procedure art. 4, c. 6, l. 125/13</t>
  </si>
  <si>
    <t>Totale Personale</t>
  </si>
  <si>
    <t>T7 Dipendenti per Anzianità di Servizio</t>
  </si>
  <si>
    <t>Fasce anzianità di servizio  da - a :</t>
  </si>
  <si>
    <t>0-5</t>
  </si>
  <si>
    <t>6-10</t>
  </si>
  <si>
    <t>11-15</t>
  </si>
  <si>
    <t>16-20</t>
  </si>
  <si>
    <t>21-25</t>
  </si>
  <si>
    <t>26-30</t>
  </si>
  <si>
    <t>31-35</t>
  </si>
  <si>
    <t>36-40</t>
  </si>
  <si>
    <t>41-43</t>
  </si>
  <si>
    <t>44 e oltre</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</si>
  <si>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</si>
  <si>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</si>
  <si>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</si>
  <si>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</si>
  <si>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</si>
  <si>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</si>
  <si>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</si>
  <si>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</si>
  <si>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</si>
  <si>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</si>
  <si>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</si>
  <si>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</si>
  <si>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</si>
  <si>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</si>
  <si>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</si>
  <si>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</si>
  <si>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</si>
  <si>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</si>
  <si>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</si>
  <si>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</si>
  <si>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</si>
  <si>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</si>
  <si>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</si>
  <si>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</si>
  <si>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</si>
  <si>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</si>
  <si>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</si>
  <si>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</si>
  <si>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</si>
  <si>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</si>
  <si>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</si>
  <si>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</si>
  <si>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</si>
  <si>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</si>
  <si>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 progr. economica di anzianita'</t>
  </si>
  <si>
    <t>Tredicesima mensilita'</t>
  </si>
  <si>
    <t>Arretrati anno corrente</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</si>
  <si>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</si>
  <si>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</si>
  <si>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</si>
  <si>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</si>
  <si>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</si>
  <si>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</si>
  <si>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</si>
  <si>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</si>
  <si>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</si>
  <si>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</si>
  <si>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</si>
  <si>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</si>
  <si>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</si>
  <si>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INDENNITA' PROFESSIONALE SPECIFICA</t>
  </si>
  <si>
    <t>MAGGIORAZIONE RETRIB. DI POSIZIONE DIRETTORE DIPARTIMENTO</t>
  </si>
  <si>
    <t>INDENNITÀ ART. 42, COMMA 5-TER, D.LGS. 151/2001</t>
  </si>
  <si>
    <t>INDENNITA' DE MARIA</t>
  </si>
  <si>
    <t>TOTALE</t>
  </si>
  <si>
    <t>Qualifiche per le Voci di Spesa di Tipo S e T</t>
  </si>
  <si>
    <t>ALTRI COMPENSI ACCESSORI PERSONALE UNIVERSITARIO</t>
  </si>
  <si>
    <t>PRONTA DISPONIBILITA'</t>
  </si>
  <si>
    <t>ALTRI COMPENSI PER PARTICOLARI CONDIZIONI DI LAVORO</t>
  </si>
  <si>
    <t>INDENNITA'  FUNZIONE POSIZIONI ORGANIZZATIVE</t>
  </si>
  <si>
    <t xml:space="preserve">COMPENSI PRODUTTIVITA' </t>
  </si>
  <si>
    <t>INCENTIVI ALLA PROGETTAZIONE EX LEGGE MERLONI</t>
  </si>
  <si>
    <t>ONORARI AVVOCATI</t>
  </si>
  <si>
    <t>INDENNITA' DI COORDINAMENTO</t>
  </si>
  <si>
    <t>COMPENSO PER TURNI DI GUARDIA NOTTURNI DIRIGENTI</t>
  </si>
  <si>
    <t>COMPETENZE PERSONALE COMANDATO/DISTACCATO PRESSO L'AMM.NE</t>
  </si>
  <si>
    <t>ARRETRATI ANNI PRECEDENTI</t>
  </si>
  <si>
    <t>ALTRE SPESE ACCESSORIE ED INDENNITA' VARIE</t>
  </si>
  <si>
    <t>STRAORDINARIO</t>
  </si>
  <si>
    <t>TOTALE GENERALE DI TABELLA T13</t>
  </si>
  <si>
    <t>T14 Altri Oneri che Concorrono a formare il Costo del Lavoro</t>
  </si>
  <si>
    <t>Il versamento della quota Irap avviene con la percentuale di 'Irap commerciale' - No</t>
  </si>
  <si>
    <t>Voci di spesa</t>
  </si>
  <si>
    <t>ASSEGNI PER IL NUCLEO FAMILIARE</t>
  </si>
  <si>
    <t>EROGAZIONE BUONI PASTO</t>
  </si>
  <si>
    <t>FORMAZIONE DEL PERSONALE</t>
  </si>
  <si>
    <t>SOMME CORRISPOSTE AD AGENZIA DI SOMMINISTRAZIONE(INTERINALI)</t>
  </si>
  <si>
    <t>COPERTURE ASSICURATIVE</t>
  </si>
  <si>
    <t>CONTRATTI DI COLLABORAZIONE COORDINATA E CONTINUATIVA</t>
  </si>
  <si>
    <t>INCARICHI LIBERO PROFESSIONALI/STUDIO/RICERCA/CONSULENZA</t>
  </si>
  <si>
    <t>ALTRE SPESE</t>
  </si>
  <si>
    <t>CONTRATTI PER RESA SERVIZI/ADEMPIMENTI OBBLIGATORI PER LEGGE</t>
  </si>
  <si>
    <t>RETRIBUZIONI PERSONALE  A TEMPO DETERMINATO</t>
  </si>
  <si>
    <t>INDENNITA' DI MISSIONE E TRASFERIMENTO</t>
  </si>
  <si>
    <t>CONTRIBUTI A CARICO DELL'AMM. PER FONDI PREV. COMPLEMENTARE</t>
  </si>
  <si>
    <t>CONTRIBUTI A CARICO DELL'AMM.NE SU COMP. FISSE E ACCESSORIE</t>
  </si>
  <si>
    <t>IRAP</t>
  </si>
  <si>
    <t>ONERI PER I CONTRATTI DI SOMMINISTRAZIONE(INTERINALI)</t>
  </si>
  <si>
    <t>SOMME RIMBORSATE PER PERSONALE COMAND./FUORI RUOLO/IN CONV.</t>
  </si>
  <si>
    <t>RIMBORSI RICEVUTI PER PERS. COMAND./FUORI RUOLO/IN CONV. (-)</t>
  </si>
  <si>
    <t>ACCANTONAMENTI PER RINNOVI CONTRATTUALI</t>
  </si>
  <si>
    <t>SOMME RICEVUTE DA U.E. E/O PRIVATI (-)</t>
  </si>
  <si>
    <t>ALTRI RIMBORSI RICEVUTI DALLE AMMINISTRAZIONI (-)</t>
  </si>
  <si>
    <t>Elenco istituzioni ed importi dei rimborsi effettuati</t>
  </si>
  <si>
    <t>P071 AAS5 8211</t>
  </si>
  <si>
    <t>Elenco istituzioni ed importi dei rimborsi ricevuti</t>
  </si>
  <si>
    <t>P098 TRASFERTE PROGETTI UE 2801 RIMBORSO AGGIO SOMMINISTRATI 9329 CONTRATTI SOMMINISTRATI 117531 PER PROGETTI UE ACCREDIA 30185 TRECORALA 3613 COSIN MONFALCONE 1541 EURO CHEM 169 SOCIETA A E T 4598 AUTOSTRADE 9384 SOCIETA FVG STRADE 8108             P098 SOCIETA SMART GAS 14179 P099 REGIONE MILNOISE 1437 REGIONE OMNIA 5806 REGIONE ECOSEA 35048 REGIONE BARBANA 568 COMUNE TRIESTE SERVOLA DUE 937 REGIONE FIUME AUSSA 1854 REGIONE MODELLISTICA 853 REGIONE DRAGAGGI CEDAS 607 ERSA 8804                 P099 COMUNE TRIESTE 8637 AZIENDA USL ROMA C 3640 INAIL 23332 COMUNE UDINE 1357 P090 REGIONE FVG 143664 PROTEZIONE CIVILE 15481 MINISTERO BENI CULTURALI 72955 OGS 41291</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</si>
  <si>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</si>
  <si>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</si>
  <si>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</si>
  <si>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</si>
  <si>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</si>
  <si>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</si>
  <si>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</si>
  <si>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</si>
  <si>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</si>
  <si>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RIA PERSONALE CESSATO (ART 50 C 2 L E, C 3 L D CCNL 98-01)</t>
  </si>
  <si>
    <t>INCR. DOT. ORG. O NUOVI SERV. (ART. 53 - POSIZ - CCNL 98-01)</t>
  </si>
  <si>
    <t>DECURTAZIONE PERMANENTE EX ART. 1 C. 456 L. 147/2013</t>
  </si>
  <si>
    <t>ALTRE DECURTAZIONE DEL FONDO /  PARTE FISSA</t>
  </si>
  <si>
    <t>totale Risorse fisse aventi carattere di certezza e stabilità Fondo posizione</t>
  </si>
  <si>
    <t>623.992</t>
  </si>
  <si>
    <t>totale Fondo posizione</t>
  </si>
  <si>
    <t>Fondo trattamento accessorio condizioni di lavoro</t>
  </si>
  <si>
    <t>IMPORTO CONSOLIDATO AL 31.12.07 (ART. 9 C. 1 CCNL 08-09)</t>
  </si>
  <si>
    <t>totale Risorse fisse aventi carattere di certezza e stabilità Fondo condizioni di lavoro</t>
  </si>
  <si>
    <t>72.805</t>
  </si>
  <si>
    <t>totale Fondo condizioni di lavoro</t>
  </si>
  <si>
    <t>Fondo retrib. risultato e qualità prestazione individuale</t>
  </si>
  <si>
    <t>IMPORTO CONSOLIDATO AL 31.12.07 (ART. 10 C. 1 CCNL 08-09)</t>
  </si>
  <si>
    <t>INCREMENTI CCNL 08-09 (ART. 10 C. 2)</t>
  </si>
  <si>
    <t>totale Risorse fisse aventi carattere di certezza e stabilità Fondo risultato</t>
  </si>
  <si>
    <t>345.957</t>
  </si>
  <si>
    <t>Risorse variabili</t>
  </si>
  <si>
    <t>ENTRATE CONTO TERZI O UTENZA O SPONSORIZZ. (ART 43 L 449/97)</t>
  </si>
  <si>
    <t>SPEC. DISP. DI LEGGE (ART. 52 C. 5 L. A CCNL 98-01)</t>
  </si>
  <si>
    <t>totale Risorse variabili Fondo risultato</t>
  </si>
  <si>
    <t>31.920</t>
  </si>
  <si>
    <t>totale Fondo risultato</t>
  </si>
  <si>
    <t>377.877</t>
  </si>
  <si>
    <t>Destinazioni erogate a valere su risorse fisse</t>
  </si>
  <si>
    <t>RETRIBUZIONE DI POSIZIONE UNIFICATA</t>
  </si>
  <si>
    <t>RETRIBUZIONE DI POSIZIONE PARTE VARIABILE AZIENDALE</t>
  </si>
  <si>
    <t>SOSTITUZIONI (ART. 18 CCNL 98-01)</t>
  </si>
  <si>
    <t>INDENNITÀ DI INCARICO DI DIREZIONE DI STRUTTURA COMPLESSA</t>
  </si>
  <si>
    <t>ALTRI ISTITUTI FONDO POSIZIONE</t>
  </si>
  <si>
    <t>totale Destinazioni erogate a valere su risorse fisse Fondo posizione</t>
  </si>
  <si>
    <t>527.988</t>
  </si>
  <si>
    <t>INDENNITÀ CONDIZIONI DI LAVORO</t>
  </si>
  <si>
    <t>totale Destinazioni erogate a valere su risorse fisse Fondo condizioni di lavoro</t>
  </si>
  <si>
    <t>38.313</t>
  </si>
  <si>
    <t>totale Destinazioni erogate a valere su risorse fisse Fondo risultato</t>
  </si>
  <si>
    <t>225.418</t>
  </si>
  <si>
    <t>Macrocategoria : PERSONALE NON DIRIGENTE</t>
  </si>
  <si>
    <t>Fondo fasce, pos. org., ex ind. qualif. e ind. prof.le spec.</t>
  </si>
  <si>
    <t>DA F.DO COND LAV RAZ. STAB. SERVIZI(ART31 C2 L B CCNL 02-05)</t>
  </si>
  <si>
    <t>RIA PERS. CESS. RAGIONE D'ANNO (ART3 C3 L.A P.3 CCNL 00-01)</t>
  </si>
  <si>
    <t>ALTRE RISORSE FONDO FASCE / PARTE FISSA</t>
  </si>
  <si>
    <t>totale Risorse fisse aventi carattere di certezza e stabilità Fondo fasce</t>
  </si>
  <si>
    <t>1.322.047</t>
  </si>
  <si>
    <t>totale Fondo fasce</t>
  </si>
  <si>
    <t>Fondo straord. e partic. condiz. disagio peric. o danno</t>
  </si>
  <si>
    <t>IMPORTO CONSOLIDATO AL 31.12.07 (ART. 7 C. 1 CCNL 08-09)</t>
  </si>
  <si>
    <t>INCR DOT ORG. O NUOVI SERV. (ART39 C8 -COND LAV- CCNL 98-01)</t>
  </si>
  <si>
    <t>ALTRE RISORSE FONDO CONDIZIONI LAVORO / PARTE FISSA</t>
  </si>
  <si>
    <t>218.114</t>
  </si>
  <si>
    <t>Fondo prod. coll. miglior. serv. e premio qual. prest. ind.</t>
  </si>
  <si>
    <t>INCR. DOT. ORG. O NUOVI SERV. (ART39 C8 -F PROD- CCNL 98-01)</t>
  </si>
  <si>
    <t>totale Risorse fisse aventi carattere di certezza e stabilità Fondo produttività</t>
  </si>
  <si>
    <t>1.084.660</t>
  </si>
  <si>
    <t>SPEC. DISP. DI LEGGE (ART. 30 C. 3 L. B CCNL 02-05)</t>
  </si>
  <si>
    <t>ALTRE RISORSE FONDO PRODUTTIVITÀ / PARTE VARIABILE</t>
  </si>
  <si>
    <t>SOMME NON UTILIZZATE FONDO ANNO PRECEDENTE</t>
  </si>
  <si>
    <t>totale Risorse variabili Fondo produttività</t>
  </si>
  <si>
    <t>105.222</t>
  </si>
  <si>
    <t>totale Fondo produttività</t>
  </si>
  <si>
    <t>1.189.882</t>
  </si>
  <si>
    <t>PROGRESSIONI ORIZZONTALI STORICHE</t>
  </si>
  <si>
    <t>PROGRESSIONI ORIZZONTALI FONDO ANNO DI RIF.TO</t>
  </si>
  <si>
    <t>POSIZIONI ORGANIZZATIVE</t>
  </si>
  <si>
    <t>INDENNITÀ DI RESPONSABILITÀ / PROFESSIONALITÀ</t>
  </si>
  <si>
    <t>ALTRI ISTITUTI FONDO FASCE</t>
  </si>
  <si>
    <t>totale Destinazioni erogate a valere su risorse fisse Fondo fasce</t>
  </si>
  <si>
    <t>1.191.234</t>
  </si>
  <si>
    <t>INDENNITÀ TURNO, RISCHIO, DISAGIO ECC.</t>
  </si>
  <si>
    <t>218.107</t>
  </si>
  <si>
    <t>PRODUTTIVITÀ / PERFORMANCE COLLETTIVA - STAB</t>
  </si>
  <si>
    <t>totale Destinazioni erogate a valere su risorse fisse Fondo produttività</t>
  </si>
  <si>
    <t>728.296</t>
  </si>
  <si>
    <t>Scheda di Riconciliazione</t>
  </si>
  <si>
    <t>Voci di Spesa/Costo</t>
  </si>
  <si>
    <t>Importo Sico</t>
  </si>
  <si>
    <t>Importo Siope</t>
  </si>
  <si>
    <t>Importo Bilancio</t>
  </si>
  <si>
    <t>Nota</t>
  </si>
  <si>
    <t>Totale T12</t>
  </si>
  <si>
    <t>9182888</t>
  </si>
  <si>
    <t>17824282</t>
  </si>
  <si>
    <t>CONTI BILANCIO MASTRI 410 420 430 440 450 460 RELATIVI AI COSTI DEL PERSONALE DIVISI PER RUOLO COMPRESI ORGANI DIRETTIVI, OIV E ONERI SOCIALI, TEMPI DETERMINATI E PERSONALE SOMMINISTRATO</t>
  </si>
  <si>
    <t>Totale T13</t>
  </si>
  <si>
    <t>3070860</t>
  </si>
  <si>
    <t>Assegno T14</t>
  </si>
  <si>
    <t>55092</t>
  </si>
  <si>
    <t xml:space="preserve">L010 - GESTIONE MENSE </t>
  </si>
  <si>
    <t>NESSUN SERVIZIO MENSA</t>
  </si>
  <si>
    <t>L011 - EROGAZIONE BUONI PASTO</t>
  </si>
  <si>
    <t>128144</t>
  </si>
  <si>
    <t>CONTI BILANCIO 315.300 DETRATTO EURO 30544 CONTO 650.100.10 QUOTA CARICO DIPENDENTI</t>
  </si>
  <si>
    <t>L020 - FORMAZIONE DEL PERSONALE</t>
  </si>
  <si>
    <t>55115</t>
  </si>
  <si>
    <t>CONTO BILANCIO 450.750 EURO 55115</t>
  </si>
  <si>
    <t>L090 - BENESSERE DEL PERSONALE</t>
  </si>
  <si>
    <t>NON SOSTENUTE SPESE</t>
  </si>
  <si>
    <t>L100 - EQUO INDENNIZZO AL PERSONALE</t>
  </si>
  <si>
    <t>L105 - SOMME CORRISPOSTE AD AGENZIA DI SOMMINISTRAZIONE(INTERINALI)</t>
  </si>
  <si>
    <t>42668</t>
  </si>
  <si>
    <t>CONTO BILANCIO 315.900.90 COMPRENSIVO COSTI ALTRI SERVIZI. VEDI L115. NEL CONTO SONO COMPRESI ULTERIORI COSTI SERVIZI RELATIVI A: ARCHIVIAZIONE DOCUMENTI, ANALISI LABORATORIO; QUALITA; SERVIZI ACCESSORI NOLEGGIO AUTOVEICOLI DI SERVIZIO; SERVIZIO TELEPASS E PEDAGGI AUTOSTRADALI</t>
  </si>
  <si>
    <t>L107 - COPERTURE ASSICURATIVE</t>
  </si>
  <si>
    <t>86390</t>
  </si>
  <si>
    <t>171059</t>
  </si>
  <si>
    <t>CONTO BILANCIO 465.400 COMPRENDE TUTTE LE POLIZZE ASSICURATIVE ENTE (DETRATTI EURO 84669 COSTI ALTRE POLIZZE ENTE)</t>
  </si>
  <si>
    <t>L108 - CONTRATTI DI COLLABORAZIONE COORDINATA E CONTINUATIVA</t>
  </si>
  <si>
    <t>30000</t>
  </si>
  <si>
    <t>CONTO BILANCIO 450.400 COMPRENSIVO COSTO OIV EURO 8000 NON RILEVABILE PER CA (38000-8000)</t>
  </si>
  <si>
    <t>L109 - INCARICHI LIBERO PROFESSIONALI/STUDIO/RICERCA/CONSULENZA</t>
  </si>
  <si>
    <t>3357</t>
  </si>
  <si>
    <t>4421</t>
  </si>
  <si>
    <t>CONTO BILANCIO 465.450 (DETRATTO EURO 1064 AFF. SERVIZIO DITTA OTA)</t>
  </si>
  <si>
    <t>L115 - CONTRATTI PER RESA SERVIZI/ADEMPIMENTI OBBLIGATORI PER LEGGE</t>
  </si>
  <si>
    <t>27615</t>
  </si>
  <si>
    <t>244381</t>
  </si>
  <si>
    <t>CONTO BILANCIO 315.900.90 COMPRENSIVO COSTI ALTRI SERVIZI.
(EURO 244381,21-174098,21)
VEDI L105 NEL CONTO SONO COMPRESI ULTERIORI COSTI SERVIZI RELATIVI A: ARCHIVIAZIONE DOCUMENTI, ANALISI LABORATORIO; QUALITA; SERVIZI ACCESSORI NOLEGGIO AUTOVEICOLI DI SERVIZIO; SERVIZIO TELEPASS E PEDAGGI AUTOSTRADALI</t>
  </si>
  <si>
    <t>L110 - ALTRE SPESE</t>
  </si>
  <si>
    <t>199648</t>
  </si>
  <si>
    <t>CONTI BILANCIO 410.600.20 410.600.30 420.600 430.600.20 440.600.20 465.200 410.100.20 270.100 270.200</t>
  </si>
  <si>
    <t>P015 - RETRIBUZIONI PERSONALE  A TEMPO DETERMINATO</t>
  </si>
  <si>
    <t>265218</t>
  </si>
  <si>
    <t>COSTO PERSONALE TEMPO DETERMINATO RUOLO TECNICO INSERITO NEL CONTO BILANCIO MASTRO 430 COMPRENSIVO COSTI PERSONALE RUOLO TECNICO TEMPO INDETERMINATO, DETERMINATO, SOMMINISTRATO (NETTO AGGIO)</t>
  </si>
  <si>
    <t>P016 - RETRIBUZIONI PERSONALE CON CONTRATTO DI FORMAZIONE E LAVORO</t>
  </si>
  <si>
    <t>NON PRESENTE TALE TIPOLOGIA</t>
  </si>
  <si>
    <t>P030 - INDENNITA' DI MISSIONE E TRASFERIMENTO</t>
  </si>
  <si>
    <t>111273</t>
  </si>
  <si>
    <t>CONTI BILANCIO 410.500 420.500 430.500 440.500 460.200 DETRATTO IMPORTO EURO 17903 CORREZIONE CONTI. 
DA EURO 111273 SONO DA DETRARRE ANCHE EURO 2801 PER RIMBORSO PROGETTI UE. DATO ESPOSTO IN TAB 14 P098 E RELATIVA NOTA E RICOMPRESO NEI RIMBORSI RICEVUTI DA ALTRE AMM.NI (EURO 567709).</t>
  </si>
  <si>
    <t>P035 - CONTRIBUTI A CARICO DELL'AMM. PER FONDI PREV. COMPLEMENTARE</t>
  </si>
  <si>
    <t>241</t>
  </si>
  <si>
    <t>CONTO BILANCIO 410.700.30 COMPRENSIVO DI TUTTI GLI ONERI SOCIALI PERSONALE COMPARTO RUOLO SANITARIO</t>
  </si>
  <si>
    <t>P055 - CONTRIBUTI A CARICO DELL'AMM.NE SU COMP. FISSE E ACCESSORIE</t>
  </si>
  <si>
    <t>3322353</t>
  </si>
  <si>
    <t>CONTI BILANCIO 410.700 420.700 430.700 440.700 445.500</t>
  </si>
  <si>
    <t>P058 - QUOTE ANNUE ACCANTONAMENTO TFR O ALTRA IND. FINE SERVIZIO</t>
  </si>
  <si>
    <t>ACCANTONAMENTO NON DOVUTO</t>
  </si>
  <si>
    <t>P061 - IRAP</t>
  </si>
  <si>
    <t>1043676</t>
  </si>
  <si>
    <t>CONTI BILANCIO 445.500.15 445.500.30 487.500 530.150 COMPRENSIVI IRAP ACCANTONAMENTO FONDI</t>
  </si>
  <si>
    <t>P062 - ONERI PER I CONTRATTI DI SOMMINISTRAZIONE(INTERINALI)</t>
  </si>
  <si>
    <t>466656</t>
  </si>
  <si>
    <t>I SOTTOCONTI BILANCIO 430.100.20 E 440.100.20 (RICOMPRESI NEI MASTRI 430 E 440) COSTO PERSONALE RUOLO TECNICO E AMMINISTRATIVO,  RICOMPRENDONO I COSTI DEL PERSONALE A TEMPO INDETERMINATO, DETERMINATO E SOMMINISTRATO (NETTO AGGIO)</t>
  </si>
  <si>
    <t>P065 - COMPENSI PER PERSONALE LSU/LPU</t>
  </si>
  <si>
    <t>NON PRESENTI</t>
  </si>
  <si>
    <t>P091 - ACCANTONAMENTI PER RINNOVI CONTRATTUALI</t>
  </si>
  <si>
    <t>96170</t>
  </si>
  <si>
    <t>CONTI BILANCIO 487.200.10 487.200.20</t>
  </si>
  <si>
    <t>P092 - COMPENSI AGGIUNTIVI PER LA DIRIGENZA MEDICA E VETERINARIA</t>
  </si>
  <si>
    <t>NON REGIME ATTIVITA LIBERO PROFESSIONALE</t>
  </si>
  <si>
    <t>P093 - COMPENSI AGGIUNTIVI PER LA DIRIGENZA DEL RUOLO SANITARIO</t>
  </si>
  <si>
    <t>P094 - COMP.AGGIUNTIVI PERS.INFERM.CO E TECN.SAN.DI RADIOL.MED.</t>
  </si>
  <si>
    <t>NO FIGURE PROFESSIONALI NO REGIME LIBERO PROFESSIONALI</t>
  </si>
  <si>
    <t>SOMME RIMBORSATE ALLE AMMINISTRAZIONI PER SPESE DI PERSONALE
(sommatoria dei diversi rimborsi presenti in tabella 14)</t>
  </si>
  <si>
    <t>8211</t>
  </si>
  <si>
    <t>(NOTA AL TOTALE GENERALE: TOTALE EURO 18.200.626,30 DETRAENDO IMPORTI INDICATI NELLE NOTE SOPRA OVVERO EURO 8000 OIV CONTO 450.400; EURO 174098,21 ALTRI SERVIZI DIVERSI PERSONALE CONTO 315.900.90; EURO 84669 PREMI ALTRE POLIZZE ASSICURATIVE ENTE CONTO 465.400; EURO 1064 AFFIDAMENTO OTA CONTO 465.450)</t>
  </si>
  <si>
    <t>18195575</t>
  </si>
  <si>
    <t>18468457</t>
  </si>
  <si>
    <t>RIMBORSI RICEVUTI  DALLE AMMINISTRAZIONI PER SPESE DI PERSONALE  (a riduzione)
(sommatoria dei diversi rimborsi presenti in tabella 14)</t>
  </si>
  <si>
    <t>567709</t>
  </si>
  <si>
    <t>852787</t>
  </si>
  <si>
    <t>CONTI BILANCIO 650.200.55 (EURO 273.391 P090), ALTRI CONTI  610.200.40  650.200.90 620.400.20 620.600.30 620.200.20 620.200.10 COMPRENSIVI DI ALTRI RICAVI PER PRESTAZIONI A TERZI (pareri limiti acustici, impianti carburanti, attività analitica, collaudi, campionamenti).
EURO 18.200.626,30 (NOTA SOPRA) - 567709 = 17.632.917,30</t>
  </si>
  <si>
    <t>TOTALE GENERALE AL NETTO DEI RIMBORSI</t>
  </si>
  <si>
    <t>17627866</t>
  </si>
  <si>
    <t>17615670</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</si>
</sst>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9">
    <font>
      <sz val="10"/>
      <name val="Arial"/>
      <family val="0"/>
    </font>
    <font>
      <b/>
      <sz val="14"/>
      <name val="Arial"/>
      <family val="0"/>
    </font>
    <font>
      <b/>
      <sz val="10"/>
      <name val="Arial"/>
      <family val="0"/>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cellStyleXfs>
  <cellXfs count="12">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4" fontId="0"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xf numFmtId="0" fontId="2" fillId="0" borderId="0" xfId="0" applyNumberFormat="1" applyFont="1" applyFill="1" applyBorder="1" applyAlignment="1">
      <alignment/>
    </xf>
    <xf numFmtId="0" fontId="0" fillId="0" borderId="0" xfId="0" applyNumberFormat="1" applyFont="1" applyFill="1" applyBorder="1" applyAlignment="1">
      <alignment/>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9"/>
  <sheetViews>
    <sheetView tabSelected="1" zoomScalePageLayoutView="0" workbookViewId="0" topLeftCell="A1">
      <selection activeCell="A1" sqref="A1"/>
    </sheetView>
  </sheetViews>
  <sheetFormatPr defaultColWidth="9.140625" defaultRowHeight="12.75"/>
  <sheetData>
    <row r="1" ht="18">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11" spans="2:30" ht="12.75">
      <c r="B11" s="2" t="s">
        <v>11</v>
      </c>
      <c r="C11" s="2" t="s">
        <v>12</v>
      </c>
      <c r="D11" s="2" t="s">
        <v>13</v>
      </c>
      <c r="E11" s="2" t="s">
        <v>14</v>
      </c>
      <c r="F11" s="2" t="s">
        <v>15</v>
      </c>
      <c r="G11" s="2" t="s">
        <v>16</v>
      </c>
      <c r="H11" s="2" t="s">
        <v>17</v>
      </c>
      <c r="I11" s="2" t="s">
        <v>18</v>
      </c>
      <c r="J11" s="2" t="s">
        <v>19</v>
      </c>
      <c r="K11" s="2" t="s">
        <v>20</v>
      </c>
      <c r="L11" s="2" t="s">
        <v>21</v>
      </c>
      <c r="M11" s="2" t="s">
        <v>22</v>
      </c>
      <c r="N11" s="2" t="s">
        <v>23</v>
      </c>
      <c r="O11" s="2" t="s">
        <v>24</v>
      </c>
      <c r="P11" s="2" t="s">
        <v>25</v>
      </c>
      <c r="Q11" s="2" t="s">
        <v>26</v>
      </c>
      <c r="R11" s="2" t="s">
        <v>27</v>
      </c>
      <c r="S11" s="2" t="s">
        <v>28</v>
      </c>
      <c r="T11" s="2" t="s">
        <v>29</v>
      </c>
      <c r="U11" s="2" t="s">
        <v>30</v>
      </c>
      <c r="V11" s="2" t="s">
        <v>31</v>
      </c>
      <c r="W11" s="2" t="s">
        <v>32</v>
      </c>
      <c r="X11" s="2" t="s">
        <v>33</v>
      </c>
      <c r="Y11" s="2" t="s">
        <v>34</v>
      </c>
      <c r="Z11" s="2" t="s">
        <v>35</v>
      </c>
      <c r="AA11" s="2" t="s">
        <v>36</v>
      </c>
      <c r="AB11" s="2" t="s">
        <v>37</v>
      </c>
      <c r="AC11" s="2" t="s">
        <v>38</v>
      </c>
      <c r="AD11" s="2" t="s">
        <v>39</v>
      </c>
    </row>
    <row r="12" spans="1:30" ht="12.75">
      <c r="A12" s="2" t="s">
        <v>40</v>
      </c>
      <c r="C12" t="s">
        <v>41</v>
      </c>
      <c r="D12" t="s">
        <v>41</v>
      </c>
      <c r="E12" t="s">
        <v>41</v>
      </c>
      <c r="I12" t="s">
        <v>41</v>
      </c>
      <c r="J12" t="s">
        <v>41</v>
      </c>
      <c r="K12" t="s">
        <v>41</v>
      </c>
      <c r="L12" t="s">
        <v>41</v>
      </c>
      <c r="M12" t="s">
        <v>41</v>
      </c>
      <c r="N12" t="s">
        <v>41</v>
      </c>
      <c r="O12" t="s">
        <v>41</v>
      </c>
      <c r="P12" t="s">
        <v>41</v>
      </c>
      <c r="Q12" t="s">
        <v>41</v>
      </c>
      <c r="R12" t="s">
        <v>41</v>
      </c>
      <c r="S12" t="s">
        <v>41</v>
      </c>
      <c r="T12" t="s">
        <v>41</v>
      </c>
      <c r="V12" t="s">
        <v>41</v>
      </c>
      <c r="W12" t="s">
        <v>41</v>
      </c>
      <c r="X12" t="s">
        <v>41</v>
      </c>
      <c r="Y12" t="s">
        <v>41</v>
      </c>
      <c r="Z12" t="s">
        <v>41</v>
      </c>
      <c r="AA12" t="s">
        <v>41</v>
      </c>
      <c r="AC12" t="s">
        <v>41</v>
      </c>
      <c r="AD12" t="s">
        <v>41</v>
      </c>
    </row>
    <row r="13" spans="1:30" ht="12.75">
      <c r="A13" s="2" t="s">
        <v>42</v>
      </c>
      <c r="C13" t="s">
        <v>41</v>
      </c>
      <c r="I13" t="s">
        <v>41</v>
      </c>
      <c r="K13" t="s">
        <v>41</v>
      </c>
      <c r="L13" t="s">
        <v>41</v>
      </c>
      <c r="M13" t="s">
        <v>41</v>
      </c>
      <c r="N13" t="s">
        <v>41</v>
      </c>
      <c r="O13" t="s">
        <v>41</v>
      </c>
      <c r="P13" t="s">
        <v>41</v>
      </c>
      <c r="Q13" t="s">
        <v>41</v>
      </c>
      <c r="R13" t="s">
        <v>41</v>
      </c>
      <c r="S13" t="s">
        <v>41</v>
      </c>
      <c r="T13" t="s">
        <v>41</v>
      </c>
      <c r="V13" t="s">
        <v>41</v>
      </c>
      <c r="W13" t="s">
        <v>41</v>
      </c>
      <c r="X13" t="s">
        <v>41</v>
      </c>
      <c r="Y13" t="s">
        <v>41</v>
      </c>
      <c r="Z13" t="s">
        <v>41</v>
      </c>
      <c r="AA13" t="s">
        <v>41</v>
      </c>
      <c r="AC13" t="s">
        <v>41</v>
      </c>
      <c r="AD13" t="s">
        <v>41</v>
      </c>
    </row>
    <row r="14" spans="1:30" ht="12.75">
      <c r="A14" s="2" t="s">
        <v>43</v>
      </c>
      <c r="C14" t="s">
        <v>41</v>
      </c>
      <c r="I14" t="s">
        <v>41</v>
      </c>
      <c r="K14" t="s">
        <v>41</v>
      </c>
      <c r="L14" t="s">
        <v>41</v>
      </c>
      <c r="M14" t="s">
        <v>41</v>
      </c>
      <c r="N14" t="s">
        <v>41</v>
      </c>
      <c r="O14" t="s">
        <v>41</v>
      </c>
      <c r="P14" t="s">
        <v>41</v>
      </c>
      <c r="Q14" t="s">
        <v>41</v>
      </c>
      <c r="R14" t="s">
        <v>41</v>
      </c>
      <c r="S14" t="s">
        <v>41</v>
      </c>
      <c r="T14" t="s">
        <v>41</v>
      </c>
      <c r="V14" t="s">
        <v>41</v>
      </c>
      <c r="W14" t="s">
        <v>41</v>
      </c>
      <c r="X14" t="s">
        <v>41</v>
      </c>
      <c r="Y14" t="s">
        <v>41</v>
      </c>
      <c r="Z14" t="s">
        <v>41</v>
      </c>
      <c r="AA14" t="s">
        <v>41</v>
      </c>
      <c r="AC14" t="s">
        <v>41</v>
      </c>
      <c r="AD14" t="s">
        <v>41</v>
      </c>
    </row>
    <row r="16" ht="12.75">
      <c r="A16" s="3" t="s">
        <v>44</v>
      </c>
    </row>
    <row r="20" ht="18">
      <c r="A20" s="1" t="s">
        <v>45</v>
      </c>
    </row>
    <row r="21" ht="18">
      <c r="A21" s="1" t="s">
        <v>46</v>
      </c>
    </row>
    <row r="26" ht="15.75">
      <c r="A26" s="4" t="s">
        <v>47</v>
      </c>
    </row>
    <row r="28" spans="1:19" ht="12.75">
      <c r="A28" s="2" t="s">
        <v>11</v>
      </c>
      <c r="B28" s="2" t="s">
        <v>48</v>
      </c>
      <c r="C28" s="2" t="s">
        <v>49</v>
      </c>
      <c r="D28" s="2" t="s">
        <v>50</v>
      </c>
      <c r="E28" s="2" t="s">
        <v>51</v>
      </c>
      <c r="F28" s="2" t="s">
        <v>52</v>
      </c>
      <c r="G28" s="2" t="s">
        <v>53</v>
      </c>
      <c r="H28" s="2" t="s">
        <v>54</v>
      </c>
      <c r="I28" s="2" t="s">
        <v>55</v>
      </c>
      <c r="J28" s="2" t="s">
        <v>56</v>
      </c>
      <c r="K28" s="2" t="s">
        <v>57</v>
      </c>
      <c r="L28" s="2" t="s">
        <v>58</v>
      </c>
      <c r="M28" s="2" t="s">
        <v>59</v>
      </c>
      <c r="N28" s="2" t="s">
        <v>60</v>
      </c>
      <c r="O28" s="2" t="s">
        <v>61</v>
      </c>
      <c r="P28" s="2" t="s">
        <v>62</v>
      </c>
      <c r="Q28" s="2" t="s">
        <v>63</v>
      </c>
      <c r="R28" s="2" t="s">
        <v>64</v>
      </c>
      <c r="S28" s="2" t="s">
        <v>65</v>
      </c>
    </row>
    <row r="29" spans="1:19" ht="12.75">
      <c r="A29" s="2" t="s">
        <v>66</v>
      </c>
      <c r="B29" t="s">
        <v>67</v>
      </c>
      <c r="C29" t="s">
        <v>67</v>
      </c>
      <c r="D29" t="s">
        <v>67</v>
      </c>
      <c r="E29" t="s">
        <v>67</v>
      </c>
      <c r="F29" t="s">
        <v>67</v>
      </c>
      <c r="G29" t="s">
        <v>67</v>
      </c>
      <c r="H29" t="s">
        <v>67</v>
      </c>
      <c r="I29" t="s">
        <v>67</v>
      </c>
      <c r="J29" t="s">
        <v>67</v>
      </c>
      <c r="K29" t="s">
        <v>67</v>
      </c>
      <c r="L29" t="s">
        <v>67</v>
      </c>
      <c r="M29" t="s">
        <v>67</v>
      </c>
      <c r="N29" t="s">
        <v>67</v>
      </c>
      <c r="O29" t="s">
        <v>67</v>
      </c>
      <c r="P29" t="s">
        <v>67</v>
      </c>
      <c r="Q29" t="s">
        <v>67</v>
      </c>
      <c r="R29" t="s">
        <v>67</v>
      </c>
      <c r="S29" t="s">
        <v>67</v>
      </c>
    </row>
  </sheetData>
  <sheetProtection/>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376</v>
      </c>
    </row>
    <row r="3" ht="12.75">
      <c r="A3" t="s">
        <v>377</v>
      </c>
    </row>
  </sheetData>
  <sheetProtection/>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378</v>
      </c>
    </row>
    <row r="3" ht="12.75">
      <c r="A3" t="s">
        <v>377</v>
      </c>
    </row>
  </sheetData>
  <sheetProtection/>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
    </sheetView>
  </sheetViews>
  <sheetFormatPr defaultColWidth="9.140625" defaultRowHeight="12.75"/>
  <sheetData>
    <row r="1" ht="18">
      <c r="A1" s="1" t="s">
        <v>379</v>
      </c>
    </row>
    <row r="5" spans="1:18" ht="12.75">
      <c r="A5" s="2" t="s">
        <v>333</v>
      </c>
      <c r="B5" s="2" t="s">
        <v>380</v>
      </c>
      <c r="D5" s="2" t="s">
        <v>381</v>
      </c>
      <c r="F5" s="2" t="s">
        <v>382</v>
      </c>
      <c r="H5" s="2" t="s">
        <v>383</v>
      </c>
      <c r="J5" s="2" t="s">
        <v>384</v>
      </c>
      <c r="L5" s="2" t="s">
        <v>385</v>
      </c>
      <c r="N5" s="2" t="s">
        <v>386</v>
      </c>
      <c r="P5" s="2" t="s">
        <v>387</v>
      </c>
      <c r="R5" s="2" t="s">
        <v>339</v>
      </c>
    </row>
    <row r="6" spans="2:17" ht="12.75">
      <c r="B6" t="s">
        <v>340</v>
      </c>
      <c r="C6" t="s">
        <v>341</v>
      </c>
      <c r="D6" t="s">
        <v>340</v>
      </c>
      <c r="E6" t="s">
        <v>341</v>
      </c>
      <c r="F6" t="s">
        <v>340</v>
      </c>
      <c r="G6" t="s">
        <v>341</v>
      </c>
      <c r="H6" t="s">
        <v>340</v>
      </c>
      <c r="I6" t="s">
        <v>341</v>
      </c>
      <c r="J6" t="s">
        <v>340</v>
      </c>
      <c r="K6" t="s">
        <v>341</v>
      </c>
      <c r="L6" t="s">
        <v>340</v>
      </c>
      <c r="M6" t="s">
        <v>341</v>
      </c>
      <c r="N6" t="s">
        <v>340</v>
      </c>
      <c r="O6" t="s">
        <v>341</v>
      </c>
      <c r="P6" t="s">
        <v>340</v>
      </c>
      <c r="Q6" t="s">
        <v>341</v>
      </c>
    </row>
    <row r="7" spans="1:18" ht="12.75">
      <c r="A7" t="s">
        <v>354</v>
      </c>
      <c r="B7" s="3">
        <v>0</v>
      </c>
      <c r="C7" s="3">
        <v>0</v>
      </c>
      <c r="D7" s="3">
        <v>0</v>
      </c>
      <c r="E7" s="3">
        <v>0</v>
      </c>
      <c r="F7" s="3">
        <v>0</v>
      </c>
      <c r="G7" s="3">
        <v>1</v>
      </c>
      <c r="H7" s="3">
        <v>0</v>
      </c>
      <c r="I7" s="3">
        <v>0</v>
      </c>
      <c r="J7" s="3">
        <v>2</v>
      </c>
      <c r="K7" s="3">
        <v>0</v>
      </c>
      <c r="L7" s="3">
        <v>5</v>
      </c>
      <c r="M7" s="3">
        <v>3</v>
      </c>
      <c r="N7" s="3">
        <v>5</v>
      </c>
      <c r="O7" s="3">
        <v>3</v>
      </c>
      <c r="P7" s="3">
        <f aca="true" t="shared" si="0" ref="P7:P21">B7+D7+F7+H7+J7+L7+N7</f>
        <v>12</v>
      </c>
      <c r="Q7" s="3">
        <f aca="true" t="shared" si="1" ref="Q7:Q21">C7+E7+G7+I7+K7+M7+O7</f>
        <v>7</v>
      </c>
      <c r="R7" s="6">
        <f aca="true" t="shared" si="2" ref="R7:R21">P7+Q7</f>
        <v>19</v>
      </c>
    </row>
    <row r="8" spans="1:18" ht="12.75">
      <c r="A8" t="s">
        <v>355</v>
      </c>
      <c r="B8" s="3">
        <v>0</v>
      </c>
      <c r="C8" s="3">
        <v>0</v>
      </c>
      <c r="D8" s="3">
        <v>0</v>
      </c>
      <c r="E8" s="3">
        <v>0</v>
      </c>
      <c r="F8" s="3">
        <v>0</v>
      </c>
      <c r="G8" s="3">
        <v>0</v>
      </c>
      <c r="H8" s="3">
        <v>0</v>
      </c>
      <c r="I8" s="3">
        <v>2</v>
      </c>
      <c r="J8" s="3">
        <v>3</v>
      </c>
      <c r="K8" s="3">
        <v>1</v>
      </c>
      <c r="L8" s="3">
        <v>5</v>
      </c>
      <c r="M8" s="3">
        <v>0</v>
      </c>
      <c r="N8" s="3">
        <v>2</v>
      </c>
      <c r="O8" s="3">
        <v>0</v>
      </c>
      <c r="P8" s="3">
        <f t="shared" si="0"/>
        <v>10</v>
      </c>
      <c r="Q8" s="3">
        <f t="shared" si="1"/>
        <v>3</v>
      </c>
      <c r="R8" s="6">
        <f t="shared" si="2"/>
        <v>13</v>
      </c>
    </row>
    <row r="9" spans="1:18" ht="12.75">
      <c r="A9" t="s">
        <v>356</v>
      </c>
      <c r="B9" s="3">
        <v>1</v>
      </c>
      <c r="C9" s="3">
        <v>1</v>
      </c>
      <c r="D9" s="3">
        <v>1</v>
      </c>
      <c r="E9" s="3">
        <v>1</v>
      </c>
      <c r="F9" s="3">
        <v>1</v>
      </c>
      <c r="G9" s="3">
        <v>0</v>
      </c>
      <c r="H9" s="3">
        <v>0</v>
      </c>
      <c r="I9" s="3">
        <v>0</v>
      </c>
      <c r="J9" s="3">
        <v>3</v>
      </c>
      <c r="K9" s="3">
        <v>1</v>
      </c>
      <c r="L9" s="3">
        <v>5</v>
      </c>
      <c r="M9" s="3">
        <v>2</v>
      </c>
      <c r="N9" s="3">
        <v>24</v>
      </c>
      <c r="O9" s="3">
        <v>13</v>
      </c>
      <c r="P9" s="3">
        <f t="shared" si="0"/>
        <v>35</v>
      </c>
      <c r="Q9" s="3">
        <f t="shared" si="1"/>
        <v>18</v>
      </c>
      <c r="R9" s="6">
        <f t="shared" si="2"/>
        <v>53</v>
      </c>
    </row>
    <row r="10" spans="1:18" ht="12.75">
      <c r="A10" t="s">
        <v>362</v>
      </c>
      <c r="B10" s="3">
        <v>1</v>
      </c>
      <c r="C10" s="3">
        <v>0</v>
      </c>
      <c r="D10" s="3">
        <v>0</v>
      </c>
      <c r="E10" s="3">
        <v>0</v>
      </c>
      <c r="F10" s="3">
        <v>1</v>
      </c>
      <c r="G10" s="3">
        <v>2</v>
      </c>
      <c r="H10" s="3">
        <v>1</v>
      </c>
      <c r="I10" s="3">
        <v>0</v>
      </c>
      <c r="J10" s="3">
        <v>7</v>
      </c>
      <c r="K10" s="3">
        <v>1</v>
      </c>
      <c r="L10" s="3">
        <v>2</v>
      </c>
      <c r="M10" s="3">
        <v>0</v>
      </c>
      <c r="N10" s="3">
        <v>8</v>
      </c>
      <c r="O10" s="3">
        <v>0</v>
      </c>
      <c r="P10" s="3">
        <f t="shared" si="0"/>
        <v>20</v>
      </c>
      <c r="Q10" s="3">
        <f t="shared" si="1"/>
        <v>3</v>
      </c>
      <c r="R10" s="6">
        <f t="shared" si="2"/>
        <v>23</v>
      </c>
    </row>
    <row r="11" spans="1:18" ht="12.75">
      <c r="A11" t="s">
        <v>363</v>
      </c>
      <c r="B11" s="3">
        <v>15</v>
      </c>
      <c r="C11" s="3">
        <v>10</v>
      </c>
      <c r="D11" s="3">
        <v>12</v>
      </c>
      <c r="E11" s="3">
        <v>15</v>
      </c>
      <c r="F11" s="3">
        <v>2</v>
      </c>
      <c r="G11" s="3">
        <v>9</v>
      </c>
      <c r="H11" s="3">
        <v>13</v>
      </c>
      <c r="I11" s="3">
        <v>8</v>
      </c>
      <c r="J11" s="3">
        <v>3</v>
      </c>
      <c r="K11" s="3">
        <v>4</v>
      </c>
      <c r="L11" s="3">
        <v>1</v>
      </c>
      <c r="M11" s="3">
        <v>0</v>
      </c>
      <c r="N11" s="3">
        <v>3</v>
      </c>
      <c r="O11" s="3">
        <v>0</v>
      </c>
      <c r="P11" s="3">
        <f t="shared" si="0"/>
        <v>49</v>
      </c>
      <c r="Q11" s="3">
        <f t="shared" si="1"/>
        <v>46</v>
      </c>
      <c r="R11" s="6">
        <f t="shared" si="2"/>
        <v>95</v>
      </c>
    </row>
    <row r="12" spans="1:18" ht="12.75">
      <c r="A12" t="s">
        <v>364</v>
      </c>
      <c r="B12" s="3">
        <v>2</v>
      </c>
      <c r="C12" s="3">
        <v>1</v>
      </c>
      <c r="D12" s="3">
        <v>4</v>
      </c>
      <c r="E12" s="3">
        <v>2</v>
      </c>
      <c r="F12" s="3">
        <v>1</v>
      </c>
      <c r="G12" s="3">
        <v>0</v>
      </c>
      <c r="H12" s="3">
        <v>3</v>
      </c>
      <c r="I12" s="3">
        <v>0</v>
      </c>
      <c r="J12" s="3">
        <v>4</v>
      </c>
      <c r="K12" s="3">
        <v>1</v>
      </c>
      <c r="L12" s="3">
        <v>0</v>
      </c>
      <c r="M12" s="3">
        <v>1</v>
      </c>
      <c r="N12" s="3">
        <v>0</v>
      </c>
      <c r="O12" s="3">
        <v>0</v>
      </c>
      <c r="P12" s="3">
        <f t="shared" si="0"/>
        <v>14</v>
      </c>
      <c r="Q12" s="3">
        <f t="shared" si="1"/>
        <v>5</v>
      </c>
      <c r="R12" s="6">
        <f t="shared" si="2"/>
        <v>19</v>
      </c>
    </row>
    <row r="13" spans="1:18" ht="12.75">
      <c r="A13" t="s">
        <v>365</v>
      </c>
      <c r="B13" s="3">
        <v>1</v>
      </c>
      <c r="C13" s="3">
        <v>0</v>
      </c>
      <c r="D13" s="3">
        <v>0</v>
      </c>
      <c r="E13" s="3">
        <v>0</v>
      </c>
      <c r="F13" s="3">
        <v>1</v>
      </c>
      <c r="G13" s="3">
        <v>0</v>
      </c>
      <c r="H13" s="3">
        <v>4</v>
      </c>
      <c r="I13" s="3">
        <v>0</v>
      </c>
      <c r="J13" s="3">
        <v>0</v>
      </c>
      <c r="K13" s="3">
        <v>0</v>
      </c>
      <c r="L13" s="3">
        <v>0</v>
      </c>
      <c r="M13" s="3">
        <v>0</v>
      </c>
      <c r="N13" s="3">
        <v>0</v>
      </c>
      <c r="O13" s="3">
        <v>0</v>
      </c>
      <c r="P13" s="3">
        <f t="shared" si="0"/>
        <v>6</v>
      </c>
      <c r="Q13" s="3">
        <f t="shared" si="1"/>
        <v>0</v>
      </c>
      <c r="R13" s="6">
        <f t="shared" si="2"/>
        <v>6</v>
      </c>
    </row>
    <row r="14" spans="1:18" ht="12.75">
      <c r="A14" t="s">
        <v>366</v>
      </c>
      <c r="B14" s="3">
        <v>0</v>
      </c>
      <c r="C14" s="3">
        <v>0</v>
      </c>
      <c r="D14" s="3">
        <v>1</v>
      </c>
      <c r="E14" s="3">
        <v>1</v>
      </c>
      <c r="F14" s="3">
        <v>3</v>
      </c>
      <c r="G14" s="3">
        <v>1</v>
      </c>
      <c r="H14" s="3">
        <v>0</v>
      </c>
      <c r="I14" s="3">
        <v>0</v>
      </c>
      <c r="J14" s="3">
        <v>0</v>
      </c>
      <c r="K14" s="3">
        <v>0</v>
      </c>
      <c r="L14" s="3">
        <v>0</v>
      </c>
      <c r="M14" s="3">
        <v>0</v>
      </c>
      <c r="N14" s="3">
        <v>0</v>
      </c>
      <c r="O14" s="3">
        <v>0</v>
      </c>
      <c r="P14" s="3">
        <f t="shared" si="0"/>
        <v>4</v>
      </c>
      <c r="Q14" s="3">
        <f t="shared" si="1"/>
        <v>2</v>
      </c>
      <c r="R14" s="6">
        <f t="shared" si="2"/>
        <v>6</v>
      </c>
    </row>
    <row r="15" spans="1:18" ht="12.75">
      <c r="A15" t="s">
        <v>367</v>
      </c>
      <c r="B15" s="3">
        <v>0</v>
      </c>
      <c r="C15" s="3">
        <v>0</v>
      </c>
      <c r="D15" s="3">
        <v>2</v>
      </c>
      <c r="E15" s="3">
        <v>0</v>
      </c>
      <c r="F15" s="3">
        <v>1</v>
      </c>
      <c r="G15" s="3">
        <v>0</v>
      </c>
      <c r="H15" s="3">
        <v>1</v>
      </c>
      <c r="I15" s="3">
        <v>1</v>
      </c>
      <c r="J15" s="3">
        <v>0</v>
      </c>
      <c r="K15" s="3">
        <v>0</v>
      </c>
      <c r="L15" s="3">
        <v>0</v>
      </c>
      <c r="M15" s="3">
        <v>0</v>
      </c>
      <c r="N15" s="3">
        <v>0</v>
      </c>
      <c r="O15" s="3">
        <v>0</v>
      </c>
      <c r="P15" s="3">
        <f t="shared" si="0"/>
        <v>4</v>
      </c>
      <c r="Q15" s="3">
        <f t="shared" si="1"/>
        <v>1</v>
      </c>
      <c r="R15" s="6">
        <f t="shared" si="2"/>
        <v>5</v>
      </c>
    </row>
    <row r="16" spans="1:18" ht="12.75">
      <c r="A16" t="s">
        <v>368</v>
      </c>
      <c r="B16" s="3">
        <v>1</v>
      </c>
      <c r="C16" s="3">
        <v>0</v>
      </c>
      <c r="D16" s="3">
        <v>0</v>
      </c>
      <c r="E16" s="3">
        <v>0</v>
      </c>
      <c r="F16" s="3">
        <v>0</v>
      </c>
      <c r="G16" s="3">
        <v>0</v>
      </c>
      <c r="H16" s="3">
        <v>0</v>
      </c>
      <c r="I16" s="3">
        <v>0</v>
      </c>
      <c r="J16" s="3">
        <v>0</v>
      </c>
      <c r="K16" s="3">
        <v>0</v>
      </c>
      <c r="L16" s="3">
        <v>0</v>
      </c>
      <c r="M16" s="3">
        <v>0</v>
      </c>
      <c r="N16" s="3">
        <v>0</v>
      </c>
      <c r="O16" s="3">
        <v>0</v>
      </c>
      <c r="P16" s="3">
        <f t="shared" si="0"/>
        <v>1</v>
      </c>
      <c r="Q16" s="3">
        <f t="shared" si="1"/>
        <v>0</v>
      </c>
      <c r="R16" s="6">
        <f t="shared" si="2"/>
        <v>1</v>
      </c>
    </row>
    <row r="17" spans="1:18" ht="12.75">
      <c r="A17" t="s">
        <v>371</v>
      </c>
      <c r="B17" s="3">
        <v>0</v>
      </c>
      <c r="C17" s="3">
        <v>0</v>
      </c>
      <c r="D17" s="3">
        <v>0</v>
      </c>
      <c r="E17" s="3">
        <v>0</v>
      </c>
      <c r="F17" s="3">
        <v>0</v>
      </c>
      <c r="G17" s="3">
        <v>0</v>
      </c>
      <c r="H17" s="3">
        <v>0</v>
      </c>
      <c r="I17" s="3">
        <v>1</v>
      </c>
      <c r="J17" s="3">
        <v>0</v>
      </c>
      <c r="K17" s="3">
        <v>2</v>
      </c>
      <c r="L17" s="3">
        <v>0</v>
      </c>
      <c r="M17" s="3">
        <v>1</v>
      </c>
      <c r="N17" s="3">
        <v>0</v>
      </c>
      <c r="O17" s="3">
        <v>1</v>
      </c>
      <c r="P17" s="3">
        <f t="shared" si="0"/>
        <v>0</v>
      </c>
      <c r="Q17" s="3">
        <f t="shared" si="1"/>
        <v>5</v>
      </c>
      <c r="R17" s="6">
        <f t="shared" si="2"/>
        <v>5</v>
      </c>
    </row>
    <row r="18" spans="1:18" ht="12.75">
      <c r="A18" t="s">
        <v>372</v>
      </c>
      <c r="B18" s="3">
        <v>1</v>
      </c>
      <c r="C18" s="3">
        <v>0</v>
      </c>
      <c r="D18" s="3">
        <v>1</v>
      </c>
      <c r="E18" s="3">
        <v>1</v>
      </c>
      <c r="F18" s="3">
        <v>1</v>
      </c>
      <c r="G18" s="3">
        <v>0</v>
      </c>
      <c r="H18" s="3">
        <v>1</v>
      </c>
      <c r="I18" s="3">
        <v>0</v>
      </c>
      <c r="J18" s="3">
        <v>1</v>
      </c>
      <c r="K18" s="3">
        <v>3</v>
      </c>
      <c r="L18" s="3">
        <v>1</v>
      </c>
      <c r="M18" s="3">
        <v>0</v>
      </c>
      <c r="N18" s="3">
        <v>0</v>
      </c>
      <c r="O18" s="3">
        <v>1</v>
      </c>
      <c r="P18" s="3">
        <f t="shared" si="0"/>
        <v>6</v>
      </c>
      <c r="Q18" s="3">
        <f t="shared" si="1"/>
        <v>5</v>
      </c>
      <c r="R18" s="6">
        <f t="shared" si="2"/>
        <v>11</v>
      </c>
    </row>
    <row r="19" spans="1:18" ht="12.75">
      <c r="A19" t="s">
        <v>373</v>
      </c>
      <c r="B19" s="3">
        <v>1</v>
      </c>
      <c r="C19" s="3">
        <v>6</v>
      </c>
      <c r="D19" s="3">
        <v>1</v>
      </c>
      <c r="E19" s="3">
        <v>2</v>
      </c>
      <c r="F19" s="3">
        <v>0</v>
      </c>
      <c r="G19" s="3">
        <v>0</v>
      </c>
      <c r="H19" s="3">
        <v>0</v>
      </c>
      <c r="I19" s="3">
        <v>7</v>
      </c>
      <c r="J19" s="3">
        <v>0</v>
      </c>
      <c r="K19" s="3">
        <v>4</v>
      </c>
      <c r="L19" s="3">
        <v>0</v>
      </c>
      <c r="M19" s="3">
        <v>3</v>
      </c>
      <c r="N19" s="3">
        <v>0</v>
      </c>
      <c r="O19" s="3">
        <v>0</v>
      </c>
      <c r="P19" s="3">
        <f t="shared" si="0"/>
        <v>2</v>
      </c>
      <c r="Q19" s="3">
        <f t="shared" si="1"/>
        <v>22</v>
      </c>
      <c r="R19" s="6">
        <f t="shared" si="2"/>
        <v>24</v>
      </c>
    </row>
    <row r="20" spans="1:18" ht="12.75">
      <c r="A20" t="s">
        <v>374</v>
      </c>
      <c r="B20" s="3">
        <v>0</v>
      </c>
      <c r="C20" s="3">
        <v>0</v>
      </c>
      <c r="D20" s="3">
        <v>1</v>
      </c>
      <c r="E20" s="3">
        <v>0</v>
      </c>
      <c r="F20" s="3">
        <v>0</v>
      </c>
      <c r="G20" s="3">
        <v>1</v>
      </c>
      <c r="H20" s="3">
        <v>0</v>
      </c>
      <c r="I20" s="3">
        <v>0</v>
      </c>
      <c r="J20" s="3">
        <v>1</v>
      </c>
      <c r="K20" s="3">
        <v>0</v>
      </c>
      <c r="L20" s="3">
        <v>0</v>
      </c>
      <c r="M20" s="3">
        <v>0</v>
      </c>
      <c r="N20" s="3">
        <v>0</v>
      </c>
      <c r="O20" s="3">
        <v>0</v>
      </c>
      <c r="P20" s="3">
        <f t="shared" si="0"/>
        <v>2</v>
      </c>
      <c r="Q20" s="3">
        <f t="shared" si="1"/>
        <v>1</v>
      </c>
      <c r="R20" s="6">
        <f t="shared" si="2"/>
        <v>3</v>
      </c>
    </row>
    <row r="21" spans="1:18" ht="12.75">
      <c r="A21" t="s">
        <v>375</v>
      </c>
      <c r="B21" s="3">
        <v>0</v>
      </c>
      <c r="C21" s="3">
        <v>1</v>
      </c>
      <c r="D21" s="3">
        <v>1</v>
      </c>
      <c r="E21" s="3">
        <v>1</v>
      </c>
      <c r="F21" s="3">
        <v>1</v>
      </c>
      <c r="G21" s="3">
        <v>1</v>
      </c>
      <c r="H21" s="3">
        <v>1</v>
      </c>
      <c r="I21" s="3">
        <v>4</v>
      </c>
      <c r="J21" s="3">
        <v>2</v>
      </c>
      <c r="K21" s="3">
        <v>1</v>
      </c>
      <c r="L21" s="3">
        <v>0</v>
      </c>
      <c r="M21" s="3">
        <v>0</v>
      </c>
      <c r="N21" s="3">
        <v>0</v>
      </c>
      <c r="O21" s="3">
        <v>0</v>
      </c>
      <c r="P21" s="3">
        <f t="shared" si="0"/>
        <v>5</v>
      </c>
      <c r="Q21" s="3">
        <f t="shared" si="1"/>
        <v>8</v>
      </c>
      <c r="R21" s="6">
        <f t="shared" si="2"/>
        <v>13</v>
      </c>
    </row>
    <row r="22" spans="1:18" ht="12.75">
      <c r="A22" s="2" t="s">
        <v>339</v>
      </c>
      <c r="B22" s="6">
        <f aca="true" t="shared" si="3" ref="B22:R22">SUM(B7:B21)</f>
        <v>23</v>
      </c>
      <c r="C22" s="6">
        <f t="shared" si="3"/>
        <v>19</v>
      </c>
      <c r="D22" s="6">
        <f t="shared" si="3"/>
        <v>24</v>
      </c>
      <c r="E22" s="6">
        <f t="shared" si="3"/>
        <v>23</v>
      </c>
      <c r="F22" s="6">
        <f t="shared" si="3"/>
        <v>12</v>
      </c>
      <c r="G22" s="6">
        <f t="shared" si="3"/>
        <v>15</v>
      </c>
      <c r="H22" s="6">
        <f t="shared" si="3"/>
        <v>24</v>
      </c>
      <c r="I22" s="6">
        <f t="shared" si="3"/>
        <v>23</v>
      </c>
      <c r="J22" s="6">
        <f t="shared" si="3"/>
        <v>26</v>
      </c>
      <c r="K22" s="6">
        <f t="shared" si="3"/>
        <v>18</v>
      </c>
      <c r="L22" s="6">
        <f t="shared" si="3"/>
        <v>19</v>
      </c>
      <c r="M22" s="6">
        <f t="shared" si="3"/>
        <v>10</v>
      </c>
      <c r="N22" s="6">
        <f t="shared" si="3"/>
        <v>42</v>
      </c>
      <c r="O22" s="6">
        <f t="shared" si="3"/>
        <v>18</v>
      </c>
      <c r="P22" s="6">
        <f t="shared" si="3"/>
        <v>170</v>
      </c>
      <c r="Q22" s="6">
        <f t="shared" si="3"/>
        <v>126</v>
      </c>
      <c r="R22" s="6">
        <f t="shared" si="3"/>
        <v>296</v>
      </c>
    </row>
  </sheetData>
  <sheetProtection/>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388</v>
      </c>
    </row>
    <row r="3" ht="12.75">
      <c r="A3" t="s">
        <v>377</v>
      </c>
    </row>
  </sheetData>
  <sheetProtection/>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140625" defaultRowHeight="12.75"/>
  <sheetData>
    <row r="1" ht="18">
      <c r="A1" s="1" t="s">
        <v>389</v>
      </c>
    </row>
    <row r="5" spans="1:5" ht="12.75">
      <c r="A5" s="2" t="s">
        <v>390</v>
      </c>
      <c r="B5" s="2" t="s">
        <v>391</v>
      </c>
      <c r="C5" s="2" t="s">
        <v>392</v>
      </c>
      <c r="D5" s="2" t="s">
        <v>393</v>
      </c>
      <c r="E5" s="2" t="s">
        <v>89</v>
      </c>
    </row>
    <row r="6" spans="1:5" ht="12.75">
      <c r="A6" t="s">
        <v>394</v>
      </c>
      <c r="B6" t="s">
        <v>395</v>
      </c>
      <c r="C6" t="s">
        <v>396</v>
      </c>
      <c r="D6" s="3">
        <v>4</v>
      </c>
      <c r="E6" s="3">
        <v>4</v>
      </c>
    </row>
    <row r="7" spans="3:5" ht="12.75">
      <c r="C7" t="s">
        <v>397</v>
      </c>
      <c r="D7" s="3">
        <v>4</v>
      </c>
      <c r="E7" s="3">
        <v>4</v>
      </c>
    </row>
    <row r="8" spans="2:5" ht="12.75">
      <c r="B8" t="s">
        <v>398</v>
      </c>
      <c r="C8" t="s">
        <v>396</v>
      </c>
      <c r="D8" s="3">
        <v>10</v>
      </c>
      <c r="E8" s="3">
        <v>10</v>
      </c>
    </row>
    <row r="9" spans="3:5" ht="12.75">
      <c r="C9" t="s">
        <v>397</v>
      </c>
      <c r="D9" s="3">
        <v>10</v>
      </c>
      <c r="E9" s="3">
        <v>10</v>
      </c>
    </row>
    <row r="10" spans="2:5" ht="12.75">
      <c r="B10" t="s">
        <v>399</v>
      </c>
      <c r="C10" t="s">
        <v>396</v>
      </c>
      <c r="D10" s="3">
        <v>9</v>
      </c>
      <c r="E10" s="3">
        <v>9</v>
      </c>
    </row>
    <row r="11" spans="3:5" ht="12.75">
      <c r="C11" t="s">
        <v>397</v>
      </c>
      <c r="D11" s="3">
        <v>7</v>
      </c>
      <c r="E11" s="3">
        <v>7</v>
      </c>
    </row>
    <row r="12" spans="1:5" ht="12.75">
      <c r="A12" t="s">
        <v>400</v>
      </c>
      <c r="B12" t="s">
        <v>395</v>
      </c>
      <c r="C12" t="s">
        <v>396</v>
      </c>
      <c r="D12" s="3">
        <v>4</v>
      </c>
      <c r="E12" s="3">
        <v>4</v>
      </c>
    </row>
    <row r="13" spans="3:5" ht="12.75">
      <c r="C13" t="s">
        <v>397</v>
      </c>
      <c r="D13" s="3">
        <v>1</v>
      </c>
      <c r="E13" s="3">
        <v>1</v>
      </c>
    </row>
    <row r="14" spans="3:5" ht="12.75">
      <c r="C14" t="s">
        <v>401</v>
      </c>
      <c r="D14" s="3">
        <v>1</v>
      </c>
      <c r="E14" s="3">
        <v>1</v>
      </c>
    </row>
    <row r="15" spans="2:5" ht="12.75">
      <c r="B15" t="s">
        <v>398</v>
      </c>
      <c r="C15" t="s">
        <v>396</v>
      </c>
      <c r="D15" s="3">
        <v>3</v>
      </c>
      <c r="E15" s="3">
        <v>3</v>
      </c>
    </row>
    <row r="16" spans="3:5" ht="12.75">
      <c r="C16" t="s">
        <v>397</v>
      </c>
      <c r="D16" s="3">
        <v>3</v>
      </c>
      <c r="E16" s="3">
        <v>3</v>
      </c>
    </row>
    <row r="17" spans="2:5" ht="12.75">
      <c r="B17" t="s">
        <v>399</v>
      </c>
      <c r="C17" t="s">
        <v>396</v>
      </c>
      <c r="D17" s="3">
        <v>1</v>
      </c>
      <c r="E17" s="3">
        <v>1</v>
      </c>
    </row>
    <row r="18" spans="1:5" ht="12.75">
      <c r="A18" t="s">
        <v>402</v>
      </c>
      <c r="B18" t="s">
        <v>403</v>
      </c>
      <c r="C18" t="s">
        <v>396</v>
      </c>
      <c r="D18" s="3">
        <v>15</v>
      </c>
      <c r="E18" s="3">
        <v>15</v>
      </c>
    </row>
    <row r="19" spans="3:5" ht="12.75">
      <c r="C19" t="s">
        <v>404</v>
      </c>
      <c r="D19" s="3">
        <v>14</v>
      </c>
      <c r="E19" s="3">
        <v>14</v>
      </c>
    </row>
    <row r="20" spans="2:5" ht="12.75">
      <c r="B20" t="s">
        <v>405</v>
      </c>
      <c r="C20" t="s">
        <v>396</v>
      </c>
      <c r="D20" s="3">
        <v>20</v>
      </c>
      <c r="E20" s="3">
        <v>20</v>
      </c>
    </row>
    <row r="21" spans="3:5" ht="12.75">
      <c r="C21" t="s">
        <v>404</v>
      </c>
      <c r="D21" s="3">
        <v>18</v>
      </c>
      <c r="E21" s="3">
        <v>18</v>
      </c>
    </row>
    <row r="22" spans="2:5" ht="12.75">
      <c r="B22" t="s">
        <v>406</v>
      </c>
      <c r="C22" t="s">
        <v>396</v>
      </c>
      <c r="D22" s="3">
        <v>9</v>
      </c>
      <c r="E22" s="3">
        <v>9</v>
      </c>
    </row>
    <row r="23" spans="3:5" ht="12.75">
      <c r="C23" t="s">
        <v>404</v>
      </c>
      <c r="D23" s="3">
        <v>8</v>
      </c>
      <c r="E23" s="3">
        <v>8</v>
      </c>
    </row>
    <row r="24" spans="2:5" ht="12.75">
      <c r="B24" t="s">
        <v>407</v>
      </c>
      <c r="C24" t="s">
        <v>396</v>
      </c>
      <c r="D24" s="3">
        <v>3</v>
      </c>
      <c r="E24" s="3">
        <v>3</v>
      </c>
    </row>
    <row r="25" spans="3:5" ht="12.75">
      <c r="C25" t="s">
        <v>408</v>
      </c>
      <c r="D25" s="3">
        <v>3</v>
      </c>
      <c r="E25" s="3">
        <v>3</v>
      </c>
    </row>
  </sheetData>
  <sheetProtection/>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2.75"/>
  <sheetData>
    <row r="1" ht="18">
      <c r="A1" s="1" t="s">
        <v>409</v>
      </c>
    </row>
    <row r="5" spans="1:14" ht="12.75">
      <c r="A5" s="2" t="s">
        <v>410</v>
      </c>
      <c r="B5" s="2" t="s">
        <v>411</v>
      </c>
      <c r="D5" s="2" t="s">
        <v>412</v>
      </c>
      <c r="F5" s="2" t="s">
        <v>413</v>
      </c>
      <c r="H5" s="2" t="s">
        <v>145</v>
      </c>
      <c r="J5" s="2" t="s">
        <v>414</v>
      </c>
      <c r="L5" s="2" t="s">
        <v>415</v>
      </c>
      <c r="N5" s="2" t="s">
        <v>416</v>
      </c>
    </row>
    <row r="6" spans="2:15" ht="12.75">
      <c r="B6" t="s">
        <v>340</v>
      </c>
      <c r="C6" t="s">
        <v>341</v>
      </c>
      <c r="D6" t="s">
        <v>340</v>
      </c>
      <c r="E6" t="s">
        <v>341</v>
      </c>
      <c r="F6" t="s">
        <v>340</v>
      </c>
      <c r="G6" t="s">
        <v>341</v>
      </c>
      <c r="H6" t="s">
        <v>340</v>
      </c>
      <c r="I6" t="s">
        <v>341</v>
      </c>
      <c r="J6" t="s">
        <v>340</v>
      </c>
      <c r="K6" t="s">
        <v>341</v>
      </c>
      <c r="L6" t="s">
        <v>340</v>
      </c>
      <c r="M6" t="s">
        <v>341</v>
      </c>
      <c r="N6" t="s">
        <v>340</v>
      </c>
      <c r="O6" t="s">
        <v>341</v>
      </c>
    </row>
    <row r="7" spans="1:15" ht="12.75">
      <c r="A7" t="s">
        <v>81</v>
      </c>
      <c r="B7" s="7">
        <v>0</v>
      </c>
      <c r="C7" s="7">
        <v>0</v>
      </c>
      <c r="D7" s="7">
        <v>0</v>
      </c>
      <c r="E7" s="7">
        <v>0</v>
      </c>
      <c r="F7" s="7">
        <v>0</v>
      </c>
      <c r="G7" s="7">
        <v>0</v>
      </c>
      <c r="H7" s="7">
        <v>0</v>
      </c>
      <c r="I7" s="7">
        <v>0</v>
      </c>
      <c r="J7" s="7">
        <v>0</v>
      </c>
      <c r="K7" s="7">
        <v>0</v>
      </c>
      <c r="L7" s="7">
        <v>0</v>
      </c>
      <c r="M7" s="7">
        <v>0</v>
      </c>
      <c r="N7" s="7">
        <v>4</v>
      </c>
      <c r="O7" s="7">
        <v>4</v>
      </c>
    </row>
    <row r="8" spans="1:15" ht="12.75">
      <c r="A8" t="s">
        <v>82</v>
      </c>
      <c r="B8" s="7">
        <v>0</v>
      </c>
      <c r="C8" s="7">
        <v>0</v>
      </c>
      <c r="D8" s="7">
        <v>0</v>
      </c>
      <c r="E8" s="7">
        <v>0</v>
      </c>
      <c r="F8" s="7">
        <v>0</v>
      </c>
      <c r="G8" s="7">
        <v>0</v>
      </c>
      <c r="H8" s="7">
        <v>0</v>
      </c>
      <c r="I8" s="7">
        <v>0</v>
      </c>
      <c r="J8" s="7">
        <v>0</v>
      </c>
      <c r="K8" s="7">
        <v>0</v>
      </c>
      <c r="L8" s="7">
        <v>0</v>
      </c>
      <c r="M8" s="7">
        <v>0</v>
      </c>
      <c r="N8" s="7">
        <v>2</v>
      </c>
      <c r="O8" s="7">
        <v>2</v>
      </c>
    </row>
    <row r="9" spans="1:15" ht="12.75">
      <c r="A9" t="s">
        <v>83</v>
      </c>
      <c r="B9" s="7">
        <v>0</v>
      </c>
      <c r="C9" s="7">
        <v>0</v>
      </c>
      <c r="D9" s="7">
        <v>0</v>
      </c>
      <c r="E9" s="7">
        <v>0</v>
      </c>
      <c r="F9" s="7">
        <v>0</v>
      </c>
      <c r="G9" s="7">
        <v>0</v>
      </c>
      <c r="H9" s="7">
        <v>0</v>
      </c>
      <c r="I9" s="7">
        <v>0</v>
      </c>
      <c r="J9" s="7">
        <v>0</v>
      </c>
      <c r="K9" s="7">
        <v>0</v>
      </c>
      <c r="L9" s="7">
        <v>0</v>
      </c>
      <c r="M9" s="7">
        <v>0</v>
      </c>
      <c r="N9" s="7">
        <v>20</v>
      </c>
      <c r="O9" s="7">
        <v>8</v>
      </c>
    </row>
    <row r="10" spans="1:15" ht="12.75">
      <c r="A10" t="s">
        <v>84</v>
      </c>
      <c r="B10" s="7">
        <v>0.33</v>
      </c>
      <c r="C10" s="7">
        <v>0</v>
      </c>
      <c r="D10" s="7">
        <v>0</v>
      </c>
      <c r="E10" s="7">
        <v>0</v>
      </c>
      <c r="F10" s="7">
        <v>0</v>
      </c>
      <c r="G10" s="7">
        <v>0</v>
      </c>
      <c r="H10" s="7">
        <v>0</v>
      </c>
      <c r="I10" s="7">
        <v>0</v>
      </c>
      <c r="J10" s="7">
        <v>0</v>
      </c>
      <c r="K10" s="7">
        <v>0</v>
      </c>
      <c r="L10" s="7">
        <v>0</v>
      </c>
      <c r="M10" s="7">
        <v>0</v>
      </c>
      <c r="N10" s="7">
        <v>3</v>
      </c>
      <c r="O10" s="7">
        <v>0</v>
      </c>
    </row>
    <row r="11" spans="1:15" ht="12.75">
      <c r="A11" t="s">
        <v>86</v>
      </c>
      <c r="B11" s="7">
        <v>2.71</v>
      </c>
      <c r="C11" s="7">
        <v>6</v>
      </c>
      <c r="D11" s="7">
        <v>0</v>
      </c>
      <c r="E11" s="7">
        <v>0</v>
      </c>
      <c r="F11" s="7">
        <v>9.72</v>
      </c>
      <c r="G11" s="7">
        <v>2.24</v>
      </c>
      <c r="H11" s="7">
        <v>0</v>
      </c>
      <c r="I11" s="7">
        <v>0</v>
      </c>
      <c r="J11" s="7">
        <v>0</v>
      </c>
      <c r="K11" s="7">
        <v>0</v>
      </c>
      <c r="L11" s="7">
        <v>0</v>
      </c>
      <c r="M11" s="7">
        <v>0</v>
      </c>
      <c r="N11" s="7">
        <v>16</v>
      </c>
      <c r="O11" s="7">
        <v>5</v>
      </c>
    </row>
    <row r="12" spans="1:15" ht="12.75">
      <c r="A12" t="s">
        <v>88</v>
      </c>
      <c r="B12" s="7">
        <v>0</v>
      </c>
      <c r="C12" s="7">
        <v>0</v>
      </c>
      <c r="D12" s="7">
        <v>0</v>
      </c>
      <c r="E12" s="7">
        <v>0</v>
      </c>
      <c r="F12" s="7">
        <v>0.25</v>
      </c>
      <c r="G12" s="7">
        <v>1.32</v>
      </c>
      <c r="H12" s="7">
        <v>0</v>
      </c>
      <c r="I12" s="7">
        <v>0</v>
      </c>
      <c r="J12" s="7">
        <v>0</v>
      </c>
      <c r="K12" s="7">
        <v>0</v>
      </c>
      <c r="L12" s="7">
        <v>0</v>
      </c>
      <c r="M12" s="7">
        <v>0</v>
      </c>
      <c r="N12" s="7">
        <v>0</v>
      </c>
      <c r="O12" s="7">
        <v>0</v>
      </c>
    </row>
    <row r="13" spans="1:15" ht="12.75">
      <c r="A13" s="2" t="s">
        <v>339</v>
      </c>
      <c r="B13" s="8">
        <f aca="true" t="shared" si="0" ref="B13:O13">SUM(B7:B12)</f>
        <v>3.04</v>
      </c>
      <c r="C13" s="8">
        <f t="shared" si="0"/>
        <v>6</v>
      </c>
      <c r="D13" s="8">
        <f t="shared" si="0"/>
        <v>0</v>
      </c>
      <c r="E13" s="8">
        <f t="shared" si="0"/>
        <v>0</v>
      </c>
      <c r="F13" s="8">
        <f t="shared" si="0"/>
        <v>9.97</v>
      </c>
      <c r="G13" s="8">
        <f t="shared" si="0"/>
        <v>3.5600000000000005</v>
      </c>
      <c r="H13" s="8">
        <f t="shared" si="0"/>
        <v>0</v>
      </c>
      <c r="I13" s="8">
        <f t="shared" si="0"/>
        <v>0</v>
      </c>
      <c r="J13" s="8">
        <f t="shared" si="0"/>
        <v>0</v>
      </c>
      <c r="K13" s="8">
        <f t="shared" si="0"/>
        <v>0</v>
      </c>
      <c r="L13" s="8">
        <f t="shared" si="0"/>
        <v>0</v>
      </c>
      <c r="M13" s="8">
        <f t="shared" si="0"/>
        <v>0</v>
      </c>
      <c r="N13" s="8">
        <f t="shared" si="0"/>
        <v>45</v>
      </c>
      <c r="O13" s="8">
        <f t="shared" si="0"/>
        <v>19</v>
      </c>
    </row>
  </sheetData>
  <sheetProtection/>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2.75"/>
  <sheetData>
    <row r="1" ht="18">
      <c r="A1" s="1" t="s">
        <v>417</v>
      </c>
    </row>
    <row r="5" spans="1:8" ht="12.75">
      <c r="A5" s="2" t="s">
        <v>418</v>
      </c>
      <c r="B5" s="2" t="s">
        <v>419</v>
      </c>
      <c r="D5" s="2" t="s">
        <v>420</v>
      </c>
      <c r="F5" s="2" t="s">
        <v>421</v>
      </c>
      <c r="H5" s="2" t="s">
        <v>422</v>
      </c>
    </row>
    <row r="6" spans="2:9" ht="12.75">
      <c r="B6" t="s">
        <v>340</v>
      </c>
      <c r="C6" t="s">
        <v>341</v>
      </c>
      <c r="D6" t="s">
        <v>340</v>
      </c>
      <c r="E6" t="s">
        <v>341</v>
      </c>
      <c r="F6" t="s">
        <v>340</v>
      </c>
      <c r="G6" t="s">
        <v>341</v>
      </c>
      <c r="H6" t="s">
        <v>340</v>
      </c>
      <c r="I6" t="s">
        <v>341</v>
      </c>
    </row>
    <row r="7" spans="1:9" ht="12.75">
      <c r="A7" s="2" t="s">
        <v>423</v>
      </c>
      <c r="B7" s="3">
        <v>1</v>
      </c>
      <c r="C7" s="3">
        <v>0</v>
      </c>
      <c r="D7" s="3">
        <v>0</v>
      </c>
      <c r="E7" s="3">
        <v>0</v>
      </c>
      <c r="F7" s="3">
        <v>0</v>
      </c>
      <c r="G7" s="3">
        <v>0</v>
      </c>
      <c r="H7" s="3">
        <v>0</v>
      </c>
      <c r="I7" s="3">
        <v>0</v>
      </c>
    </row>
    <row r="9" spans="1:5" ht="12.75">
      <c r="A9" s="2" t="s">
        <v>410</v>
      </c>
      <c r="E9" s="2" t="s">
        <v>424</v>
      </c>
    </row>
    <row r="10" spans="1:9" ht="12.75">
      <c r="A10" t="s">
        <v>84</v>
      </c>
      <c r="B10" s="3">
        <v>0</v>
      </c>
      <c r="C10" s="3">
        <v>0</v>
      </c>
      <c r="D10" s="3">
        <v>1</v>
      </c>
      <c r="E10" s="3">
        <v>0</v>
      </c>
      <c r="F10" s="3">
        <v>0</v>
      </c>
      <c r="G10" s="3">
        <v>0</v>
      </c>
      <c r="H10" s="3">
        <v>0</v>
      </c>
      <c r="I10" s="3">
        <v>0</v>
      </c>
    </row>
    <row r="11" spans="1:9" ht="12.75">
      <c r="A11" t="s">
        <v>86</v>
      </c>
      <c r="B11" s="3">
        <v>2</v>
      </c>
      <c r="C11" s="3">
        <v>0</v>
      </c>
      <c r="D11" s="3">
        <v>2</v>
      </c>
      <c r="E11" s="3">
        <v>5</v>
      </c>
      <c r="F11" s="3">
        <v>0</v>
      </c>
      <c r="G11" s="3">
        <v>0</v>
      </c>
      <c r="H11" s="3">
        <v>0</v>
      </c>
      <c r="I11" s="3">
        <v>0</v>
      </c>
    </row>
    <row r="12" spans="1:9" ht="12.75">
      <c r="A12" s="2" t="s">
        <v>425</v>
      </c>
      <c r="B12" s="6">
        <f aca="true" t="shared" si="0" ref="B12:I12">SUM(B10:B11)</f>
        <v>2</v>
      </c>
      <c r="C12" s="6">
        <f t="shared" si="0"/>
        <v>0</v>
      </c>
      <c r="D12" s="6">
        <f t="shared" si="0"/>
        <v>3</v>
      </c>
      <c r="E12" s="6">
        <f t="shared" si="0"/>
        <v>5</v>
      </c>
      <c r="F12" s="6">
        <f t="shared" si="0"/>
        <v>0</v>
      </c>
      <c r="G12" s="6">
        <f t="shared" si="0"/>
        <v>0</v>
      </c>
      <c r="H12" s="6">
        <f t="shared" si="0"/>
        <v>0</v>
      </c>
      <c r="I12" s="6">
        <f t="shared" si="0"/>
        <v>0</v>
      </c>
    </row>
  </sheetData>
  <sheetProtection/>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Q13"/>
  <sheetViews>
    <sheetView zoomScalePageLayoutView="0" workbookViewId="0" topLeftCell="A1">
      <selection activeCell="A1" sqref="A1"/>
    </sheetView>
  </sheetViews>
  <sheetFormatPr defaultColWidth="9.140625" defaultRowHeight="12.75"/>
  <sheetData>
    <row r="1" ht="18">
      <c r="A1" s="1" t="s">
        <v>426</v>
      </c>
    </row>
    <row r="5" spans="1:16" ht="12.75">
      <c r="A5" s="2" t="s">
        <v>333</v>
      </c>
      <c r="B5" s="2" t="s">
        <v>427</v>
      </c>
      <c r="D5" s="2" t="s">
        <v>428</v>
      </c>
      <c r="F5" s="2" t="s">
        <v>429</v>
      </c>
      <c r="H5" s="2" t="s">
        <v>430</v>
      </c>
      <c r="J5" s="2" t="s">
        <v>431</v>
      </c>
      <c r="L5" s="2" t="s">
        <v>432</v>
      </c>
      <c r="N5" s="2" t="s">
        <v>433</v>
      </c>
      <c r="P5" s="2" t="s">
        <v>434</v>
      </c>
    </row>
    <row r="6" spans="2:17" ht="12.75">
      <c r="B6" t="s">
        <v>340</v>
      </c>
      <c r="C6" t="s">
        <v>341</v>
      </c>
      <c r="D6" t="s">
        <v>340</v>
      </c>
      <c r="E6" t="s">
        <v>341</v>
      </c>
      <c r="F6" t="s">
        <v>340</v>
      </c>
      <c r="G6" t="s">
        <v>341</v>
      </c>
      <c r="H6" t="s">
        <v>340</v>
      </c>
      <c r="I6" t="s">
        <v>341</v>
      </c>
      <c r="J6" t="s">
        <v>340</v>
      </c>
      <c r="K6" t="s">
        <v>341</v>
      </c>
      <c r="L6" t="s">
        <v>340</v>
      </c>
      <c r="M6" t="s">
        <v>341</v>
      </c>
      <c r="N6" t="s">
        <v>340</v>
      </c>
      <c r="O6" t="s">
        <v>341</v>
      </c>
      <c r="P6" t="s">
        <v>340</v>
      </c>
      <c r="Q6" t="s">
        <v>341</v>
      </c>
    </row>
    <row r="7" spans="1:17" ht="12.75">
      <c r="A7" t="s">
        <v>355</v>
      </c>
      <c r="B7" s="3">
        <v>2</v>
      </c>
      <c r="C7" s="3">
        <v>0</v>
      </c>
      <c r="D7" s="3">
        <v>0</v>
      </c>
      <c r="E7" s="3">
        <v>0</v>
      </c>
      <c r="F7" s="3">
        <v>0</v>
      </c>
      <c r="G7" s="3">
        <v>0</v>
      </c>
      <c r="H7" s="3">
        <v>0</v>
      </c>
      <c r="I7" s="3">
        <v>0</v>
      </c>
      <c r="J7" s="3">
        <v>0</v>
      </c>
      <c r="K7" s="3">
        <v>0</v>
      </c>
      <c r="L7" s="3">
        <v>0</v>
      </c>
      <c r="M7" s="3">
        <v>0</v>
      </c>
      <c r="N7" s="3">
        <v>0</v>
      </c>
      <c r="O7" s="3">
        <v>0</v>
      </c>
      <c r="P7" s="3">
        <v>0</v>
      </c>
      <c r="Q7" s="3">
        <v>0</v>
      </c>
    </row>
    <row r="8" spans="1:17" ht="12.75">
      <c r="A8" t="s">
        <v>362</v>
      </c>
      <c r="B8" s="3">
        <v>1</v>
      </c>
      <c r="C8" s="3">
        <v>0</v>
      </c>
      <c r="D8" s="3">
        <v>0</v>
      </c>
      <c r="E8" s="3">
        <v>0</v>
      </c>
      <c r="F8" s="3">
        <v>0</v>
      </c>
      <c r="G8" s="3">
        <v>0</v>
      </c>
      <c r="H8" s="3">
        <v>0</v>
      </c>
      <c r="I8" s="3">
        <v>0</v>
      </c>
      <c r="J8" s="3">
        <v>0</v>
      </c>
      <c r="K8" s="3">
        <v>0</v>
      </c>
      <c r="L8" s="3">
        <v>0</v>
      </c>
      <c r="M8" s="3">
        <v>0</v>
      </c>
      <c r="N8" s="3">
        <v>0</v>
      </c>
      <c r="O8" s="3">
        <v>0</v>
      </c>
      <c r="P8" s="3">
        <v>0</v>
      </c>
      <c r="Q8" s="3">
        <v>0</v>
      </c>
    </row>
    <row r="9" spans="1:17" ht="12.75">
      <c r="A9" t="s">
        <v>363</v>
      </c>
      <c r="B9" s="3">
        <v>1</v>
      </c>
      <c r="C9" s="3">
        <v>0</v>
      </c>
      <c r="D9" s="3">
        <v>0</v>
      </c>
      <c r="E9" s="3">
        <v>0</v>
      </c>
      <c r="F9" s="3">
        <v>0</v>
      </c>
      <c r="G9" s="3">
        <v>0</v>
      </c>
      <c r="H9" s="3">
        <v>0</v>
      </c>
      <c r="I9" s="3">
        <v>0</v>
      </c>
      <c r="J9" s="3">
        <v>0</v>
      </c>
      <c r="K9" s="3">
        <v>0</v>
      </c>
      <c r="L9" s="3">
        <v>0</v>
      </c>
      <c r="M9" s="3">
        <v>0</v>
      </c>
      <c r="N9" s="3">
        <v>0</v>
      </c>
      <c r="O9" s="3">
        <v>0</v>
      </c>
      <c r="P9" s="3">
        <v>0</v>
      </c>
      <c r="Q9" s="3">
        <v>0</v>
      </c>
    </row>
    <row r="10" spans="1:17" ht="12.75">
      <c r="A10" t="s">
        <v>369</v>
      </c>
      <c r="B10" s="3">
        <v>0</v>
      </c>
      <c r="C10" s="3">
        <v>0</v>
      </c>
      <c r="D10" s="3">
        <v>0</v>
      </c>
      <c r="E10" s="3">
        <v>0</v>
      </c>
      <c r="F10" s="3">
        <v>0</v>
      </c>
      <c r="G10" s="3">
        <v>0</v>
      </c>
      <c r="H10" s="3">
        <v>0</v>
      </c>
      <c r="I10" s="3">
        <v>0</v>
      </c>
      <c r="J10" s="3">
        <v>0</v>
      </c>
      <c r="K10" s="3">
        <v>0</v>
      </c>
      <c r="L10" s="3">
        <v>0</v>
      </c>
      <c r="M10" s="3">
        <v>1</v>
      </c>
      <c r="N10" s="3">
        <v>0</v>
      </c>
      <c r="O10" s="3">
        <v>0</v>
      </c>
      <c r="P10" s="3">
        <v>0</v>
      </c>
      <c r="Q10" s="3">
        <v>0</v>
      </c>
    </row>
    <row r="11" spans="1:17" ht="12.75">
      <c r="A11" t="s">
        <v>372</v>
      </c>
      <c r="B11" s="3">
        <v>1</v>
      </c>
      <c r="C11" s="3">
        <v>0</v>
      </c>
      <c r="D11" s="3">
        <v>0</v>
      </c>
      <c r="E11" s="3">
        <v>0</v>
      </c>
      <c r="F11" s="3">
        <v>0</v>
      </c>
      <c r="G11" s="3">
        <v>0</v>
      </c>
      <c r="H11" s="3">
        <v>0</v>
      </c>
      <c r="I11" s="3">
        <v>0</v>
      </c>
      <c r="J11" s="3">
        <v>0</v>
      </c>
      <c r="K11" s="3">
        <v>0</v>
      </c>
      <c r="L11" s="3">
        <v>0</v>
      </c>
      <c r="M11" s="3">
        <v>0</v>
      </c>
      <c r="N11" s="3">
        <v>0</v>
      </c>
      <c r="O11" s="3">
        <v>0</v>
      </c>
      <c r="P11" s="3">
        <v>0</v>
      </c>
      <c r="Q11" s="3">
        <v>0</v>
      </c>
    </row>
    <row r="12" spans="1:17" ht="12.75">
      <c r="A12" t="s">
        <v>373</v>
      </c>
      <c r="B12" s="3">
        <v>0</v>
      </c>
      <c r="C12" s="3">
        <v>1</v>
      </c>
      <c r="D12" s="3">
        <v>0</v>
      </c>
      <c r="E12" s="3">
        <v>0</v>
      </c>
      <c r="F12" s="3">
        <v>0</v>
      </c>
      <c r="G12" s="3">
        <v>0</v>
      </c>
      <c r="H12" s="3">
        <v>0</v>
      </c>
      <c r="I12" s="3">
        <v>0</v>
      </c>
      <c r="J12" s="3">
        <v>0</v>
      </c>
      <c r="K12" s="3">
        <v>0</v>
      </c>
      <c r="L12" s="3">
        <v>0</v>
      </c>
      <c r="M12" s="3">
        <v>0</v>
      </c>
      <c r="N12" s="3">
        <v>0</v>
      </c>
      <c r="O12" s="3">
        <v>0</v>
      </c>
      <c r="P12" s="3">
        <v>0</v>
      </c>
      <c r="Q12" s="3">
        <v>0</v>
      </c>
    </row>
    <row r="13" spans="1:17" ht="12.75">
      <c r="A13" s="2" t="s">
        <v>339</v>
      </c>
      <c r="B13" s="6">
        <f aca="true" t="shared" si="0" ref="B13:Q13">SUM(B7:B12)</f>
        <v>5</v>
      </c>
      <c r="C13" s="6">
        <f t="shared" si="0"/>
        <v>1</v>
      </c>
      <c r="D13" s="6">
        <f t="shared" si="0"/>
        <v>0</v>
      </c>
      <c r="E13" s="6">
        <f t="shared" si="0"/>
        <v>0</v>
      </c>
      <c r="F13" s="6">
        <f t="shared" si="0"/>
        <v>0</v>
      </c>
      <c r="G13" s="6">
        <f t="shared" si="0"/>
        <v>0</v>
      </c>
      <c r="H13" s="6">
        <f t="shared" si="0"/>
        <v>0</v>
      </c>
      <c r="I13" s="6">
        <f t="shared" si="0"/>
        <v>0</v>
      </c>
      <c r="J13" s="6">
        <f t="shared" si="0"/>
        <v>0</v>
      </c>
      <c r="K13" s="6">
        <f t="shared" si="0"/>
        <v>0</v>
      </c>
      <c r="L13" s="6">
        <f t="shared" si="0"/>
        <v>0</v>
      </c>
      <c r="M13" s="6">
        <f t="shared" si="0"/>
        <v>1</v>
      </c>
      <c r="N13" s="6">
        <f t="shared" si="0"/>
        <v>0</v>
      </c>
      <c r="O13" s="6">
        <f t="shared" si="0"/>
        <v>0</v>
      </c>
      <c r="P13" s="6">
        <f t="shared" si="0"/>
        <v>0</v>
      </c>
      <c r="Q13" s="6">
        <f t="shared" si="0"/>
        <v>0</v>
      </c>
    </row>
  </sheetData>
  <sheetProtection/>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42"/>
  <sheetViews>
    <sheetView zoomScalePageLayoutView="0" workbookViewId="0" topLeftCell="A1">
      <selection activeCell="A1" sqref="A1"/>
    </sheetView>
  </sheetViews>
  <sheetFormatPr defaultColWidth="9.140625" defaultRowHeight="12.75"/>
  <sheetData>
    <row r="1" ht="18">
      <c r="A1" s="1" t="s">
        <v>435</v>
      </c>
    </row>
    <row r="5" spans="1:3" ht="12.75">
      <c r="A5" s="2" t="s">
        <v>436</v>
      </c>
      <c r="B5" s="2" t="s">
        <v>437</v>
      </c>
      <c r="C5" s="2" t="s">
        <v>438</v>
      </c>
    </row>
    <row r="7" spans="1:3" ht="12.75">
      <c r="A7" t="s">
        <v>346</v>
      </c>
      <c r="B7" t="s">
        <v>345</v>
      </c>
      <c r="C7" s="3">
        <v>1</v>
      </c>
    </row>
    <row r="8" spans="1:3" ht="12.75">
      <c r="A8" t="s">
        <v>309</v>
      </c>
      <c r="B8" t="s">
        <v>347</v>
      </c>
      <c r="C8" s="3">
        <v>1</v>
      </c>
    </row>
    <row r="9" spans="1:3" ht="12.75">
      <c r="A9" s="2" t="s">
        <v>439</v>
      </c>
      <c r="C9" s="6">
        <f>SUM(C6:C8)</f>
        <v>2</v>
      </c>
    </row>
    <row r="12" spans="1:3" ht="12.75">
      <c r="A12" t="s">
        <v>347</v>
      </c>
      <c r="B12" t="s">
        <v>346</v>
      </c>
      <c r="C12" s="3">
        <v>2</v>
      </c>
    </row>
    <row r="13" spans="1:3" ht="12.75">
      <c r="A13" s="2" t="s">
        <v>439</v>
      </c>
      <c r="C13" s="6">
        <f>SUM(C11:C12)</f>
        <v>2</v>
      </c>
    </row>
    <row r="16" spans="1:3" ht="12.75">
      <c r="A16" t="s">
        <v>348</v>
      </c>
      <c r="B16" t="s">
        <v>350</v>
      </c>
      <c r="C16" s="3">
        <v>1</v>
      </c>
    </row>
    <row r="17" spans="1:3" ht="12.75">
      <c r="A17" s="2" t="s">
        <v>439</v>
      </c>
      <c r="C17" s="6">
        <f>SUM(C15:C16)</f>
        <v>1</v>
      </c>
    </row>
    <row r="20" spans="1:3" ht="12.75">
      <c r="A20" t="s">
        <v>349</v>
      </c>
      <c r="B20" t="s">
        <v>348</v>
      </c>
      <c r="C20" s="3">
        <v>1</v>
      </c>
    </row>
    <row r="21" spans="1:3" ht="12.75">
      <c r="A21" t="s">
        <v>309</v>
      </c>
      <c r="B21" t="s">
        <v>350</v>
      </c>
      <c r="C21" s="3">
        <v>2</v>
      </c>
    </row>
    <row r="22" spans="1:3" ht="12.75">
      <c r="A22" s="2" t="s">
        <v>439</v>
      </c>
      <c r="C22" s="6">
        <f>SUM(C19:C21)</f>
        <v>3</v>
      </c>
    </row>
    <row r="25" spans="1:3" ht="12.75">
      <c r="A25" t="s">
        <v>350</v>
      </c>
      <c r="B25" t="s">
        <v>349</v>
      </c>
      <c r="C25" s="3">
        <v>2</v>
      </c>
    </row>
    <row r="26" spans="1:3" ht="12.75">
      <c r="A26" s="2" t="s">
        <v>439</v>
      </c>
      <c r="C26" s="6">
        <f>SUM(C24:C25)</f>
        <v>2</v>
      </c>
    </row>
    <row r="29" spans="1:3" ht="12.75">
      <c r="A29" t="s">
        <v>354</v>
      </c>
      <c r="B29" t="s">
        <v>363</v>
      </c>
      <c r="C29" s="3">
        <v>1</v>
      </c>
    </row>
    <row r="30" spans="1:3" ht="12.75">
      <c r="A30" s="2" t="s">
        <v>439</v>
      </c>
      <c r="C30" s="6">
        <f>SUM(C28:C29)</f>
        <v>1</v>
      </c>
    </row>
    <row r="33" spans="1:3" ht="12.75">
      <c r="A33" t="s">
        <v>355</v>
      </c>
      <c r="B33" t="s">
        <v>368</v>
      </c>
      <c r="C33" s="3">
        <v>1</v>
      </c>
    </row>
    <row r="34" spans="1:3" ht="12.75">
      <c r="A34" s="2" t="s">
        <v>439</v>
      </c>
      <c r="C34" s="6">
        <f>SUM(C32:C33)</f>
        <v>1</v>
      </c>
    </row>
    <row r="37" spans="1:3" ht="12.75">
      <c r="A37" t="s">
        <v>358</v>
      </c>
      <c r="B37" t="s">
        <v>357</v>
      </c>
      <c r="C37" s="3">
        <v>1</v>
      </c>
    </row>
    <row r="38" spans="1:3" ht="12.75">
      <c r="A38" s="2" t="s">
        <v>439</v>
      </c>
      <c r="C38" s="6">
        <f>SUM(C36:C37)</f>
        <v>1</v>
      </c>
    </row>
    <row r="41" spans="1:3" ht="12.75">
      <c r="A41" t="s">
        <v>359</v>
      </c>
      <c r="B41" t="s">
        <v>358</v>
      </c>
      <c r="C41" s="3">
        <v>1</v>
      </c>
    </row>
    <row r="42" spans="1:3" ht="12.75">
      <c r="A42" s="2" t="s">
        <v>439</v>
      </c>
      <c r="C42" s="6">
        <f>SUM(C40:C41)</f>
        <v>1</v>
      </c>
    </row>
  </sheetData>
  <sheetProtection/>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15"/>
  <sheetViews>
    <sheetView zoomScalePageLayoutView="0" workbookViewId="0" topLeftCell="A1">
      <selection activeCell="A1" sqref="A1"/>
    </sheetView>
  </sheetViews>
  <sheetFormatPr defaultColWidth="9.140625" defaultRowHeight="12.75"/>
  <sheetData>
    <row r="1" ht="18">
      <c r="A1" s="1" t="s">
        <v>440</v>
      </c>
    </row>
    <row r="5" spans="2:18" ht="12.75">
      <c r="B5" s="2" t="s">
        <v>441</v>
      </c>
      <c r="D5" s="2" t="s">
        <v>442</v>
      </c>
      <c r="F5" s="2" t="s">
        <v>443</v>
      </c>
      <c r="H5" s="2" t="s">
        <v>444</v>
      </c>
      <c r="J5" s="2" t="s">
        <v>445</v>
      </c>
      <c r="L5" s="2" t="s">
        <v>446</v>
      </c>
      <c r="N5" s="2" t="s">
        <v>447</v>
      </c>
      <c r="P5" s="2" t="s">
        <v>448</v>
      </c>
      <c r="R5" s="2" t="s">
        <v>339</v>
      </c>
    </row>
    <row r="6" spans="1:17" ht="12.75">
      <c r="A6" s="2" t="s">
        <v>333</v>
      </c>
      <c r="B6" t="s">
        <v>340</v>
      </c>
      <c r="C6" t="s">
        <v>341</v>
      </c>
      <c r="D6" t="s">
        <v>340</v>
      </c>
      <c r="E6" t="s">
        <v>341</v>
      </c>
      <c r="F6" t="s">
        <v>340</v>
      </c>
      <c r="G6" t="s">
        <v>341</v>
      </c>
      <c r="H6" t="s">
        <v>340</v>
      </c>
      <c r="I6" t="s">
        <v>341</v>
      </c>
      <c r="J6" t="s">
        <v>340</v>
      </c>
      <c r="K6" t="s">
        <v>341</v>
      </c>
      <c r="L6" t="s">
        <v>340</v>
      </c>
      <c r="M6" t="s">
        <v>341</v>
      </c>
      <c r="N6" t="s">
        <v>340</v>
      </c>
      <c r="O6" t="s">
        <v>341</v>
      </c>
      <c r="P6" t="s">
        <v>340</v>
      </c>
      <c r="Q6" t="s">
        <v>341</v>
      </c>
    </row>
    <row r="7" spans="1:18" ht="12.75">
      <c r="A7" t="s">
        <v>343</v>
      </c>
      <c r="B7" s="3">
        <v>0</v>
      </c>
      <c r="C7" s="3">
        <v>0</v>
      </c>
      <c r="D7" s="3">
        <v>0</v>
      </c>
      <c r="E7" s="3">
        <v>0</v>
      </c>
      <c r="F7" s="3">
        <v>0</v>
      </c>
      <c r="G7" s="3">
        <v>0</v>
      </c>
      <c r="H7" s="3">
        <v>0</v>
      </c>
      <c r="I7" s="3">
        <v>0</v>
      </c>
      <c r="J7" s="3">
        <v>0</v>
      </c>
      <c r="K7" s="3">
        <v>0</v>
      </c>
      <c r="L7" s="3">
        <v>0</v>
      </c>
      <c r="M7" s="3">
        <v>0</v>
      </c>
      <c r="N7" s="3">
        <v>0</v>
      </c>
      <c r="O7" s="3">
        <v>0</v>
      </c>
      <c r="P7" s="3">
        <v>1</v>
      </c>
      <c r="Q7" s="3">
        <v>0</v>
      </c>
      <c r="R7" s="6">
        <f aca="true" t="shared" si="0" ref="R7:R14">SUM(B7:Q7)</f>
        <v>1</v>
      </c>
    </row>
    <row r="8" spans="1:18" ht="12.75">
      <c r="A8" t="s">
        <v>345</v>
      </c>
      <c r="B8" s="3">
        <v>0</v>
      </c>
      <c r="C8" s="3">
        <v>0</v>
      </c>
      <c r="D8" s="3">
        <v>1</v>
      </c>
      <c r="E8" s="3">
        <v>0</v>
      </c>
      <c r="F8" s="3">
        <v>0</v>
      </c>
      <c r="G8" s="3">
        <v>0</v>
      </c>
      <c r="H8" s="3">
        <v>0</v>
      </c>
      <c r="I8" s="3">
        <v>0</v>
      </c>
      <c r="J8" s="3">
        <v>0</v>
      </c>
      <c r="K8" s="3">
        <v>0</v>
      </c>
      <c r="L8" s="3">
        <v>0</v>
      </c>
      <c r="M8" s="3">
        <v>0</v>
      </c>
      <c r="N8" s="3">
        <v>0</v>
      </c>
      <c r="O8" s="3">
        <v>0</v>
      </c>
      <c r="P8" s="3">
        <v>0</v>
      </c>
      <c r="Q8" s="3">
        <v>0</v>
      </c>
      <c r="R8" s="6">
        <f t="shared" si="0"/>
        <v>1</v>
      </c>
    </row>
    <row r="9" spans="1:18" ht="12.75">
      <c r="A9" t="s">
        <v>347</v>
      </c>
      <c r="B9" s="3">
        <v>0</v>
      </c>
      <c r="C9" s="3">
        <v>0</v>
      </c>
      <c r="D9" s="3">
        <v>0</v>
      </c>
      <c r="E9" s="3">
        <v>0</v>
      </c>
      <c r="F9" s="3">
        <v>0</v>
      </c>
      <c r="G9" s="3">
        <v>0</v>
      </c>
      <c r="H9" s="3">
        <v>0</v>
      </c>
      <c r="I9" s="3">
        <v>0</v>
      </c>
      <c r="J9" s="3">
        <v>0</v>
      </c>
      <c r="K9" s="3">
        <v>0</v>
      </c>
      <c r="L9" s="3">
        <v>0</v>
      </c>
      <c r="M9" s="3">
        <v>0</v>
      </c>
      <c r="N9" s="3">
        <v>0</v>
      </c>
      <c r="O9" s="3">
        <v>0</v>
      </c>
      <c r="P9" s="3">
        <v>0</v>
      </c>
      <c r="Q9" s="3">
        <v>1</v>
      </c>
      <c r="R9" s="6">
        <f t="shared" si="0"/>
        <v>1</v>
      </c>
    </row>
    <row r="10" spans="1:18" ht="12.75">
      <c r="A10" t="s">
        <v>356</v>
      </c>
      <c r="B10" s="3">
        <v>0</v>
      </c>
      <c r="C10" s="3">
        <v>0</v>
      </c>
      <c r="D10" s="3">
        <v>2</v>
      </c>
      <c r="E10" s="3">
        <v>2</v>
      </c>
      <c r="F10" s="3">
        <v>0</v>
      </c>
      <c r="G10" s="3">
        <v>0</v>
      </c>
      <c r="H10" s="3">
        <v>0</v>
      </c>
      <c r="I10" s="3">
        <v>0</v>
      </c>
      <c r="J10" s="3">
        <v>0</v>
      </c>
      <c r="K10" s="3">
        <v>0</v>
      </c>
      <c r="L10" s="3">
        <v>0</v>
      </c>
      <c r="M10" s="3">
        <v>0</v>
      </c>
      <c r="N10" s="3">
        <v>0</v>
      </c>
      <c r="O10" s="3">
        <v>0</v>
      </c>
      <c r="P10" s="3">
        <v>0</v>
      </c>
      <c r="Q10" s="3">
        <v>0</v>
      </c>
      <c r="R10" s="6">
        <f t="shared" si="0"/>
        <v>4</v>
      </c>
    </row>
    <row r="11" spans="1:18" ht="12.75">
      <c r="A11" t="s">
        <v>360</v>
      </c>
      <c r="B11" s="3">
        <v>0</v>
      </c>
      <c r="C11" s="3">
        <v>0</v>
      </c>
      <c r="D11" s="3">
        <v>0</v>
      </c>
      <c r="E11" s="3">
        <v>0</v>
      </c>
      <c r="F11" s="3">
        <v>0</v>
      </c>
      <c r="G11" s="3">
        <v>0</v>
      </c>
      <c r="H11" s="3">
        <v>0</v>
      </c>
      <c r="I11" s="3">
        <v>0</v>
      </c>
      <c r="J11" s="3">
        <v>0</v>
      </c>
      <c r="K11" s="3">
        <v>0</v>
      </c>
      <c r="L11" s="3">
        <v>0</v>
      </c>
      <c r="M11" s="3">
        <v>0</v>
      </c>
      <c r="N11" s="3">
        <v>0</v>
      </c>
      <c r="O11" s="3">
        <v>0</v>
      </c>
      <c r="P11" s="3">
        <v>1</v>
      </c>
      <c r="Q11" s="3">
        <v>0</v>
      </c>
      <c r="R11" s="6">
        <f t="shared" si="0"/>
        <v>1</v>
      </c>
    </row>
    <row r="12" spans="1:18" ht="12.75">
      <c r="A12" t="s">
        <v>362</v>
      </c>
      <c r="B12" s="3">
        <v>0</v>
      </c>
      <c r="C12" s="3">
        <v>0</v>
      </c>
      <c r="D12" s="3">
        <v>0</v>
      </c>
      <c r="E12" s="3">
        <v>0</v>
      </c>
      <c r="F12" s="3">
        <v>0</v>
      </c>
      <c r="G12" s="3">
        <v>0</v>
      </c>
      <c r="H12" s="3">
        <v>0</v>
      </c>
      <c r="I12" s="3">
        <v>1</v>
      </c>
      <c r="J12" s="3">
        <v>0</v>
      </c>
      <c r="K12" s="3">
        <v>0</v>
      </c>
      <c r="L12" s="3">
        <v>0</v>
      </c>
      <c r="M12" s="3">
        <v>0</v>
      </c>
      <c r="N12" s="3">
        <v>0</v>
      </c>
      <c r="O12" s="3">
        <v>0</v>
      </c>
      <c r="P12" s="3">
        <v>0</v>
      </c>
      <c r="Q12" s="3">
        <v>0</v>
      </c>
      <c r="R12" s="6">
        <f t="shared" si="0"/>
        <v>1</v>
      </c>
    </row>
    <row r="13" spans="1:18" ht="12.75">
      <c r="A13" t="s">
        <v>364</v>
      </c>
      <c r="B13" s="3">
        <v>0</v>
      </c>
      <c r="C13" s="3">
        <v>0</v>
      </c>
      <c r="D13" s="3">
        <v>2</v>
      </c>
      <c r="E13" s="3">
        <v>0</v>
      </c>
      <c r="F13" s="3">
        <v>0</v>
      </c>
      <c r="G13" s="3">
        <v>0</v>
      </c>
      <c r="H13" s="3">
        <v>0</v>
      </c>
      <c r="I13" s="3">
        <v>0</v>
      </c>
      <c r="J13" s="3">
        <v>0</v>
      </c>
      <c r="K13" s="3">
        <v>0</v>
      </c>
      <c r="L13" s="3">
        <v>0</v>
      </c>
      <c r="M13" s="3">
        <v>0</v>
      </c>
      <c r="N13" s="3">
        <v>0</v>
      </c>
      <c r="O13" s="3">
        <v>0</v>
      </c>
      <c r="P13" s="3">
        <v>0</v>
      </c>
      <c r="Q13" s="3">
        <v>0</v>
      </c>
      <c r="R13" s="6">
        <f t="shared" si="0"/>
        <v>2</v>
      </c>
    </row>
    <row r="14" spans="1:18" ht="12.75">
      <c r="A14" t="s">
        <v>373</v>
      </c>
      <c r="B14" s="3">
        <v>0</v>
      </c>
      <c r="C14" s="3">
        <v>0</v>
      </c>
      <c r="D14" s="3">
        <v>0</v>
      </c>
      <c r="E14" s="3">
        <v>1</v>
      </c>
      <c r="F14" s="3">
        <v>0</v>
      </c>
      <c r="G14" s="3">
        <v>0</v>
      </c>
      <c r="H14" s="3">
        <v>0</v>
      </c>
      <c r="I14" s="3">
        <v>0</v>
      </c>
      <c r="J14" s="3">
        <v>0</v>
      </c>
      <c r="K14" s="3">
        <v>0</v>
      </c>
      <c r="L14" s="3">
        <v>0</v>
      </c>
      <c r="M14" s="3">
        <v>0</v>
      </c>
      <c r="N14" s="3">
        <v>0</v>
      </c>
      <c r="O14" s="3">
        <v>0</v>
      </c>
      <c r="P14" s="3">
        <v>0</v>
      </c>
      <c r="Q14" s="3">
        <v>0</v>
      </c>
      <c r="R14" s="6">
        <f t="shared" si="0"/>
        <v>1</v>
      </c>
    </row>
    <row r="15" spans="1:18" ht="12.75">
      <c r="A15" s="2" t="s">
        <v>339</v>
      </c>
      <c r="B15" s="6">
        <f aca="true" t="shared" si="1" ref="B15:R15">SUM(B7:B14)</f>
        <v>0</v>
      </c>
      <c r="C15" s="6">
        <f t="shared" si="1"/>
        <v>0</v>
      </c>
      <c r="D15" s="6">
        <f t="shared" si="1"/>
        <v>5</v>
      </c>
      <c r="E15" s="6">
        <f t="shared" si="1"/>
        <v>3</v>
      </c>
      <c r="F15" s="6">
        <f t="shared" si="1"/>
        <v>0</v>
      </c>
      <c r="G15" s="6">
        <f t="shared" si="1"/>
        <v>0</v>
      </c>
      <c r="H15" s="6">
        <f t="shared" si="1"/>
        <v>0</v>
      </c>
      <c r="I15" s="6">
        <f t="shared" si="1"/>
        <v>1</v>
      </c>
      <c r="J15" s="6">
        <f t="shared" si="1"/>
        <v>0</v>
      </c>
      <c r="K15" s="6">
        <f t="shared" si="1"/>
        <v>0</v>
      </c>
      <c r="L15" s="6">
        <f t="shared" si="1"/>
        <v>0</v>
      </c>
      <c r="M15" s="6">
        <f t="shared" si="1"/>
        <v>0</v>
      </c>
      <c r="N15" s="6">
        <f t="shared" si="1"/>
        <v>0</v>
      </c>
      <c r="O15" s="6">
        <f t="shared" si="1"/>
        <v>0</v>
      </c>
      <c r="P15" s="6">
        <f t="shared" si="1"/>
        <v>2</v>
      </c>
      <c r="Q15" s="6">
        <f t="shared" si="1"/>
        <v>1</v>
      </c>
      <c r="R15" s="6">
        <f t="shared" si="1"/>
        <v>12</v>
      </c>
    </row>
  </sheetData>
  <sheetProtection/>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8">
      <c r="A1" s="1" t="s">
        <v>68</v>
      </c>
    </row>
    <row r="3" ht="12.75">
      <c r="A3" s="2" t="s">
        <v>69</v>
      </c>
    </row>
  </sheetData>
  <sheetProtection/>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T11"/>
  <sheetViews>
    <sheetView zoomScalePageLayoutView="0" workbookViewId="0" topLeftCell="A1">
      <selection activeCell="A1" sqref="A1"/>
    </sheetView>
  </sheetViews>
  <sheetFormatPr defaultColWidth="9.140625" defaultRowHeight="12.75"/>
  <sheetData>
    <row r="1" ht="18">
      <c r="A1" s="1" t="s">
        <v>449</v>
      </c>
    </row>
    <row r="5" spans="2:20" ht="12.75">
      <c r="B5" s="2" t="s">
        <v>450</v>
      </c>
      <c r="D5" s="2" t="s">
        <v>448</v>
      </c>
      <c r="F5" s="2" t="s">
        <v>451</v>
      </c>
      <c r="H5" s="2" t="s">
        <v>452</v>
      </c>
      <c r="J5" s="2" t="s">
        <v>453</v>
      </c>
      <c r="L5" s="2" t="s">
        <v>454</v>
      </c>
      <c r="N5" s="2" t="s">
        <v>455</v>
      </c>
      <c r="P5" s="2" t="s">
        <v>456</v>
      </c>
      <c r="R5" s="2" t="s">
        <v>457</v>
      </c>
      <c r="T5" s="2" t="s">
        <v>458</v>
      </c>
    </row>
    <row r="6" spans="1:19" ht="12.75">
      <c r="A6" s="2" t="s">
        <v>333</v>
      </c>
      <c r="B6" t="s">
        <v>340</v>
      </c>
      <c r="C6" t="s">
        <v>341</v>
      </c>
      <c r="D6" t="s">
        <v>340</v>
      </c>
      <c r="E6" t="s">
        <v>341</v>
      </c>
      <c r="F6" t="s">
        <v>340</v>
      </c>
      <c r="G6" t="s">
        <v>341</v>
      </c>
      <c r="H6" t="s">
        <v>340</v>
      </c>
      <c r="I6" t="s">
        <v>341</v>
      </c>
      <c r="J6" t="s">
        <v>340</v>
      </c>
      <c r="K6" t="s">
        <v>341</v>
      </c>
      <c r="L6" t="s">
        <v>340</v>
      </c>
      <c r="M6" t="s">
        <v>341</v>
      </c>
      <c r="N6" t="s">
        <v>340</v>
      </c>
      <c r="O6" t="s">
        <v>341</v>
      </c>
      <c r="P6" t="s">
        <v>340</v>
      </c>
      <c r="Q6" t="s">
        <v>341</v>
      </c>
      <c r="R6" t="s">
        <v>340</v>
      </c>
      <c r="S6" t="s">
        <v>341</v>
      </c>
    </row>
    <row r="7" spans="1:20" ht="12.75">
      <c r="A7" t="s">
        <v>342</v>
      </c>
      <c r="B7" s="3">
        <v>0</v>
      </c>
      <c r="C7" s="3">
        <v>0</v>
      </c>
      <c r="D7" s="3">
        <v>1</v>
      </c>
      <c r="E7" s="3">
        <v>0</v>
      </c>
      <c r="F7" s="3">
        <v>0</v>
      </c>
      <c r="G7" s="3">
        <v>0</v>
      </c>
      <c r="H7" s="3">
        <v>0</v>
      </c>
      <c r="I7" s="3">
        <v>0</v>
      </c>
      <c r="J7" s="3">
        <v>0</v>
      </c>
      <c r="K7" s="3">
        <v>0</v>
      </c>
      <c r="L7" s="3">
        <v>0</v>
      </c>
      <c r="M7" s="3">
        <v>0</v>
      </c>
      <c r="N7" s="3">
        <v>0</v>
      </c>
      <c r="O7" s="3">
        <v>0</v>
      </c>
      <c r="P7" s="3">
        <v>0</v>
      </c>
      <c r="Q7" s="3">
        <v>0</v>
      </c>
      <c r="R7" s="3">
        <v>0</v>
      </c>
      <c r="S7" s="3">
        <v>0</v>
      </c>
      <c r="T7" s="6">
        <f>SUM(B7:S7)</f>
        <v>1</v>
      </c>
    </row>
    <row r="8" spans="1:20" ht="12.75">
      <c r="A8" t="s">
        <v>356</v>
      </c>
      <c r="B8" s="3">
        <v>1</v>
      </c>
      <c r="C8" s="3">
        <v>0</v>
      </c>
      <c r="D8" s="3">
        <v>0</v>
      </c>
      <c r="E8" s="3">
        <v>0</v>
      </c>
      <c r="F8" s="3">
        <v>0</v>
      </c>
      <c r="G8" s="3">
        <v>0</v>
      </c>
      <c r="H8" s="3">
        <v>0</v>
      </c>
      <c r="I8" s="3">
        <v>0</v>
      </c>
      <c r="J8" s="3">
        <v>0</v>
      </c>
      <c r="K8" s="3">
        <v>0</v>
      </c>
      <c r="L8" s="3">
        <v>0</v>
      </c>
      <c r="M8" s="3">
        <v>0</v>
      </c>
      <c r="N8" s="3">
        <v>0</v>
      </c>
      <c r="O8" s="3">
        <v>0</v>
      </c>
      <c r="P8" s="3">
        <v>0</v>
      </c>
      <c r="Q8" s="3">
        <v>0</v>
      </c>
      <c r="R8" s="3">
        <v>0</v>
      </c>
      <c r="S8" s="3">
        <v>0</v>
      </c>
      <c r="T8" s="6">
        <f>SUM(B8:S8)</f>
        <v>1</v>
      </c>
    </row>
    <row r="9" spans="1:20" ht="12.75">
      <c r="A9" t="s">
        <v>363</v>
      </c>
      <c r="B9" s="3">
        <v>0</v>
      </c>
      <c r="C9" s="3">
        <v>0</v>
      </c>
      <c r="D9" s="3">
        <v>0</v>
      </c>
      <c r="E9" s="3">
        <v>2</v>
      </c>
      <c r="F9" s="3">
        <v>0</v>
      </c>
      <c r="G9" s="3">
        <v>0</v>
      </c>
      <c r="H9" s="3">
        <v>0</v>
      </c>
      <c r="I9" s="3">
        <v>0</v>
      </c>
      <c r="J9" s="3">
        <v>0</v>
      </c>
      <c r="K9" s="3">
        <v>0</v>
      </c>
      <c r="L9" s="3">
        <v>0</v>
      </c>
      <c r="M9" s="3">
        <v>0</v>
      </c>
      <c r="N9" s="3">
        <v>0</v>
      </c>
      <c r="O9" s="3">
        <v>0</v>
      </c>
      <c r="P9" s="3">
        <v>0</v>
      </c>
      <c r="Q9" s="3">
        <v>0</v>
      </c>
      <c r="R9" s="3">
        <v>0</v>
      </c>
      <c r="S9" s="3">
        <v>0</v>
      </c>
      <c r="T9" s="6">
        <f>SUM(B9:S9)</f>
        <v>2</v>
      </c>
    </row>
    <row r="10" spans="1:20" ht="12.75">
      <c r="A10" t="s">
        <v>373</v>
      </c>
      <c r="B10" s="3">
        <v>0</v>
      </c>
      <c r="C10" s="3">
        <v>0</v>
      </c>
      <c r="D10" s="3">
        <v>0</v>
      </c>
      <c r="E10" s="3">
        <v>0</v>
      </c>
      <c r="F10" s="3">
        <v>0</v>
      </c>
      <c r="G10" s="3">
        <v>0</v>
      </c>
      <c r="H10" s="3">
        <v>0</v>
      </c>
      <c r="I10" s="3">
        <v>0</v>
      </c>
      <c r="J10" s="3">
        <v>0</v>
      </c>
      <c r="K10" s="3">
        <v>0</v>
      </c>
      <c r="L10" s="3">
        <v>0</v>
      </c>
      <c r="M10" s="3">
        <v>1</v>
      </c>
      <c r="N10" s="3">
        <v>0</v>
      </c>
      <c r="O10" s="3">
        <v>0</v>
      </c>
      <c r="P10" s="3">
        <v>0</v>
      </c>
      <c r="Q10" s="3">
        <v>0</v>
      </c>
      <c r="R10" s="3">
        <v>0</v>
      </c>
      <c r="S10" s="3">
        <v>0</v>
      </c>
      <c r="T10" s="6">
        <f>SUM(B10:S10)</f>
        <v>1</v>
      </c>
    </row>
    <row r="11" spans="1:20" ht="12.75">
      <c r="A11" s="2" t="s">
        <v>339</v>
      </c>
      <c r="B11" s="6">
        <f aca="true" t="shared" si="0" ref="B11:T11">SUM(B7:B10)</f>
        <v>1</v>
      </c>
      <c r="C11" s="6">
        <f t="shared" si="0"/>
        <v>0</v>
      </c>
      <c r="D11" s="6">
        <f t="shared" si="0"/>
        <v>1</v>
      </c>
      <c r="E11" s="6">
        <f t="shared" si="0"/>
        <v>2</v>
      </c>
      <c r="F11" s="6">
        <f t="shared" si="0"/>
        <v>0</v>
      </c>
      <c r="G11" s="6">
        <f t="shared" si="0"/>
        <v>0</v>
      </c>
      <c r="H11" s="6">
        <f t="shared" si="0"/>
        <v>0</v>
      </c>
      <c r="I11" s="6">
        <f t="shared" si="0"/>
        <v>0</v>
      </c>
      <c r="J11" s="6">
        <f t="shared" si="0"/>
        <v>0</v>
      </c>
      <c r="K11" s="6">
        <f t="shared" si="0"/>
        <v>0</v>
      </c>
      <c r="L11" s="6">
        <f t="shared" si="0"/>
        <v>0</v>
      </c>
      <c r="M11" s="6">
        <f t="shared" si="0"/>
        <v>1</v>
      </c>
      <c r="N11" s="6">
        <f t="shared" si="0"/>
        <v>0</v>
      </c>
      <c r="O11" s="6">
        <f t="shared" si="0"/>
        <v>0</v>
      </c>
      <c r="P11" s="6">
        <f t="shared" si="0"/>
        <v>0</v>
      </c>
      <c r="Q11" s="6">
        <f t="shared" si="0"/>
        <v>0</v>
      </c>
      <c r="R11" s="6">
        <f t="shared" si="0"/>
        <v>0</v>
      </c>
      <c r="S11" s="6">
        <f t="shared" si="0"/>
        <v>0</v>
      </c>
      <c r="T11" s="6">
        <f t="shared" si="0"/>
        <v>5</v>
      </c>
    </row>
  </sheetData>
  <sheetProtection/>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V37"/>
  <sheetViews>
    <sheetView zoomScalePageLayoutView="0" workbookViewId="0" topLeftCell="A1">
      <selection activeCell="A1" sqref="A1"/>
    </sheetView>
  </sheetViews>
  <sheetFormatPr defaultColWidth="9.140625" defaultRowHeight="12.75"/>
  <sheetData>
    <row r="1" ht="18">
      <c r="A1" s="1" t="s">
        <v>459</v>
      </c>
    </row>
    <row r="5" spans="1:22" ht="12.75">
      <c r="A5" s="2" t="s">
        <v>460</v>
      </c>
      <c r="B5" s="2" t="s">
        <v>461</v>
      </c>
      <c r="D5" s="2" t="s">
        <v>462</v>
      </c>
      <c r="F5" s="2" t="s">
        <v>463</v>
      </c>
      <c r="H5" s="2" t="s">
        <v>464</v>
      </c>
      <c r="J5" s="2" t="s">
        <v>465</v>
      </c>
      <c r="L5" s="2" t="s">
        <v>466</v>
      </c>
      <c r="N5" s="2" t="s">
        <v>467</v>
      </c>
      <c r="P5" s="2" t="s">
        <v>468</v>
      </c>
      <c r="R5" s="2" t="s">
        <v>469</v>
      </c>
      <c r="T5" s="2" t="s">
        <v>470</v>
      </c>
      <c r="V5" s="2" t="s">
        <v>339</v>
      </c>
    </row>
    <row r="6" spans="1:21" ht="12.75">
      <c r="A6" s="2" t="s">
        <v>333</v>
      </c>
      <c r="B6" t="s">
        <v>340</v>
      </c>
      <c r="C6" t="s">
        <v>341</v>
      </c>
      <c r="D6" t="s">
        <v>340</v>
      </c>
      <c r="E6" t="s">
        <v>341</v>
      </c>
      <c r="F6" t="s">
        <v>340</v>
      </c>
      <c r="G6" t="s">
        <v>341</v>
      </c>
      <c r="H6" t="s">
        <v>340</v>
      </c>
      <c r="I6" t="s">
        <v>341</v>
      </c>
      <c r="J6" t="s">
        <v>340</v>
      </c>
      <c r="K6" t="s">
        <v>341</v>
      </c>
      <c r="L6" t="s">
        <v>340</v>
      </c>
      <c r="M6" t="s">
        <v>341</v>
      </c>
      <c r="N6" t="s">
        <v>340</v>
      </c>
      <c r="O6" t="s">
        <v>341</v>
      </c>
      <c r="P6" t="s">
        <v>340</v>
      </c>
      <c r="Q6" t="s">
        <v>341</v>
      </c>
      <c r="R6" t="s">
        <v>340</v>
      </c>
      <c r="S6" t="s">
        <v>341</v>
      </c>
      <c r="T6" t="s">
        <v>340</v>
      </c>
      <c r="U6" t="s">
        <v>341</v>
      </c>
    </row>
    <row r="7" spans="1:22" ht="12.75">
      <c r="A7" t="s">
        <v>342</v>
      </c>
      <c r="B7" s="3">
        <v>1</v>
      </c>
      <c r="C7" s="3">
        <v>0</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6">
        <f aca="true" t="shared" si="0" ref="V7:V36">SUM(B7:U7)</f>
        <v>1</v>
      </c>
    </row>
    <row r="8" spans="1:22" ht="12.75">
      <c r="A8" t="s">
        <v>344</v>
      </c>
      <c r="B8" s="3">
        <v>0</v>
      </c>
      <c r="C8" s="3">
        <v>1</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6">
        <f t="shared" si="0"/>
        <v>1</v>
      </c>
    </row>
    <row r="9" spans="1:22" ht="12.75">
      <c r="A9" t="s">
        <v>345</v>
      </c>
      <c r="B9" s="3">
        <v>0</v>
      </c>
      <c r="C9" s="3">
        <v>0</v>
      </c>
      <c r="D9" s="3">
        <v>0</v>
      </c>
      <c r="E9" s="3">
        <v>0</v>
      </c>
      <c r="F9" s="3">
        <v>0</v>
      </c>
      <c r="G9" s="3">
        <v>1</v>
      </c>
      <c r="H9" s="3">
        <v>0</v>
      </c>
      <c r="I9" s="3">
        <v>0</v>
      </c>
      <c r="J9" s="3">
        <v>0</v>
      </c>
      <c r="K9" s="3">
        <v>0</v>
      </c>
      <c r="L9" s="3">
        <v>0</v>
      </c>
      <c r="M9" s="3">
        <v>0</v>
      </c>
      <c r="N9" s="3">
        <v>0</v>
      </c>
      <c r="O9" s="3">
        <v>0</v>
      </c>
      <c r="P9" s="3">
        <v>0</v>
      </c>
      <c r="Q9" s="3">
        <v>0</v>
      </c>
      <c r="R9" s="3">
        <v>0</v>
      </c>
      <c r="S9" s="3">
        <v>0</v>
      </c>
      <c r="T9" s="3">
        <v>0</v>
      </c>
      <c r="U9" s="3">
        <v>0</v>
      </c>
      <c r="V9" s="6">
        <f t="shared" si="0"/>
        <v>1</v>
      </c>
    </row>
    <row r="10" spans="1:22" ht="12.75">
      <c r="A10" t="s">
        <v>346</v>
      </c>
      <c r="B10" s="3">
        <v>0</v>
      </c>
      <c r="C10" s="3">
        <v>0</v>
      </c>
      <c r="D10" s="3">
        <v>0</v>
      </c>
      <c r="E10" s="3">
        <v>0</v>
      </c>
      <c r="F10" s="3">
        <v>0</v>
      </c>
      <c r="G10" s="3">
        <v>1</v>
      </c>
      <c r="H10" s="3">
        <v>2</v>
      </c>
      <c r="I10" s="3">
        <v>0</v>
      </c>
      <c r="J10" s="3">
        <v>0</v>
      </c>
      <c r="K10" s="3">
        <v>0</v>
      </c>
      <c r="L10" s="3">
        <v>0</v>
      </c>
      <c r="M10" s="3">
        <v>0</v>
      </c>
      <c r="N10" s="3">
        <v>0</v>
      </c>
      <c r="O10" s="3">
        <v>0</v>
      </c>
      <c r="P10" s="3">
        <v>0</v>
      </c>
      <c r="Q10" s="3">
        <v>0</v>
      </c>
      <c r="R10" s="3">
        <v>0</v>
      </c>
      <c r="S10" s="3">
        <v>0</v>
      </c>
      <c r="T10" s="3">
        <v>0</v>
      </c>
      <c r="U10" s="3">
        <v>0</v>
      </c>
      <c r="V10" s="6">
        <f t="shared" si="0"/>
        <v>3</v>
      </c>
    </row>
    <row r="11" spans="1:22" ht="12.75">
      <c r="A11" t="s">
        <v>347</v>
      </c>
      <c r="B11" s="3">
        <v>0</v>
      </c>
      <c r="C11" s="3">
        <v>0</v>
      </c>
      <c r="D11" s="3">
        <v>0</v>
      </c>
      <c r="E11" s="3">
        <v>0</v>
      </c>
      <c r="F11" s="3">
        <v>0</v>
      </c>
      <c r="G11" s="3">
        <v>0</v>
      </c>
      <c r="H11" s="3">
        <v>0</v>
      </c>
      <c r="I11" s="3">
        <v>3</v>
      </c>
      <c r="J11" s="3">
        <v>0</v>
      </c>
      <c r="K11" s="3">
        <v>0</v>
      </c>
      <c r="L11" s="3">
        <v>0</v>
      </c>
      <c r="M11" s="3">
        <v>0</v>
      </c>
      <c r="N11" s="3">
        <v>0</v>
      </c>
      <c r="O11" s="3">
        <v>0</v>
      </c>
      <c r="P11" s="3">
        <v>0</v>
      </c>
      <c r="Q11" s="3">
        <v>0</v>
      </c>
      <c r="R11" s="3">
        <v>0</v>
      </c>
      <c r="S11" s="3">
        <v>0</v>
      </c>
      <c r="T11" s="3">
        <v>0</v>
      </c>
      <c r="U11" s="3">
        <v>0</v>
      </c>
      <c r="V11" s="6">
        <f t="shared" si="0"/>
        <v>3</v>
      </c>
    </row>
    <row r="12" spans="1:22" ht="12.75">
      <c r="A12" t="s">
        <v>348</v>
      </c>
      <c r="B12" s="3">
        <v>0</v>
      </c>
      <c r="C12" s="3">
        <v>0</v>
      </c>
      <c r="D12" s="3">
        <v>0</v>
      </c>
      <c r="E12" s="3">
        <v>0</v>
      </c>
      <c r="F12" s="3">
        <v>0</v>
      </c>
      <c r="G12" s="3">
        <v>0</v>
      </c>
      <c r="H12" s="3">
        <v>2</v>
      </c>
      <c r="I12" s="3">
        <v>0</v>
      </c>
      <c r="J12" s="3">
        <v>0</v>
      </c>
      <c r="K12" s="3">
        <v>0</v>
      </c>
      <c r="L12" s="3">
        <v>0</v>
      </c>
      <c r="M12" s="3">
        <v>0</v>
      </c>
      <c r="N12" s="3">
        <v>0</v>
      </c>
      <c r="O12" s="3">
        <v>0</v>
      </c>
      <c r="P12" s="3">
        <v>0</v>
      </c>
      <c r="Q12" s="3">
        <v>0</v>
      </c>
      <c r="R12" s="3">
        <v>0</v>
      </c>
      <c r="S12" s="3">
        <v>0</v>
      </c>
      <c r="T12" s="3">
        <v>0</v>
      </c>
      <c r="U12" s="3">
        <v>0</v>
      </c>
      <c r="V12" s="6">
        <f t="shared" si="0"/>
        <v>2</v>
      </c>
    </row>
    <row r="13" spans="1:22" ht="12.75">
      <c r="A13" t="s">
        <v>349</v>
      </c>
      <c r="B13" s="3">
        <v>0</v>
      </c>
      <c r="C13" s="3">
        <v>0</v>
      </c>
      <c r="D13" s="3">
        <v>1</v>
      </c>
      <c r="E13" s="3">
        <v>0</v>
      </c>
      <c r="F13" s="3">
        <v>1</v>
      </c>
      <c r="G13" s="3">
        <v>0</v>
      </c>
      <c r="H13" s="3">
        <v>2</v>
      </c>
      <c r="I13" s="3">
        <v>2</v>
      </c>
      <c r="J13" s="3">
        <v>0</v>
      </c>
      <c r="K13" s="3">
        <v>0</v>
      </c>
      <c r="L13" s="3">
        <v>0</v>
      </c>
      <c r="M13" s="3">
        <v>0</v>
      </c>
      <c r="N13" s="3">
        <v>0</v>
      </c>
      <c r="O13" s="3">
        <v>0</v>
      </c>
      <c r="P13" s="3">
        <v>0</v>
      </c>
      <c r="Q13" s="3">
        <v>0</v>
      </c>
      <c r="R13" s="3">
        <v>0</v>
      </c>
      <c r="S13" s="3">
        <v>0</v>
      </c>
      <c r="T13" s="3">
        <v>0</v>
      </c>
      <c r="U13" s="3">
        <v>0</v>
      </c>
      <c r="V13" s="6">
        <f t="shared" si="0"/>
        <v>6</v>
      </c>
    </row>
    <row r="14" spans="1:22" ht="12.75">
      <c r="A14" t="s">
        <v>350</v>
      </c>
      <c r="B14" s="3">
        <v>0</v>
      </c>
      <c r="C14" s="3">
        <v>0</v>
      </c>
      <c r="D14" s="3">
        <v>0</v>
      </c>
      <c r="E14" s="3">
        <v>0</v>
      </c>
      <c r="F14" s="3">
        <v>0</v>
      </c>
      <c r="G14" s="3">
        <v>0</v>
      </c>
      <c r="H14" s="3">
        <v>3</v>
      </c>
      <c r="I14" s="3">
        <v>0</v>
      </c>
      <c r="J14" s="3">
        <v>0</v>
      </c>
      <c r="K14" s="3">
        <v>0</v>
      </c>
      <c r="L14" s="3">
        <v>0</v>
      </c>
      <c r="M14" s="3">
        <v>0</v>
      </c>
      <c r="N14" s="3">
        <v>0</v>
      </c>
      <c r="O14" s="3">
        <v>0</v>
      </c>
      <c r="P14" s="3">
        <v>0</v>
      </c>
      <c r="Q14" s="3">
        <v>0</v>
      </c>
      <c r="R14" s="3">
        <v>0</v>
      </c>
      <c r="S14" s="3">
        <v>0</v>
      </c>
      <c r="T14" s="3">
        <v>0</v>
      </c>
      <c r="U14" s="3">
        <v>0</v>
      </c>
      <c r="V14" s="6">
        <f t="shared" si="0"/>
        <v>3</v>
      </c>
    </row>
    <row r="15" spans="1:22" ht="12.75">
      <c r="A15" t="s">
        <v>351</v>
      </c>
      <c r="B15" s="3">
        <v>0</v>
      </c>
      <c r="C15" s="3">
        <v>0</v>
      </c>
      <c r="D15" s="3">
        <v>0</v>
      </c>
      <c r="E15" s="3">
        <v>0</v>
      </c>
      <c r="F15" s="3">
        <v>1</v>
      </c>
      <c r="G15" s="3">
        <v>0</v>
      </c>
      <c r="H15" s="3">
        <v>0</v>
      </c>
      <c r="I15" s="3">
        <v>0</v>
      </c>
      <c r="J15" s="3">
        <v>0</v>
      </c>
      <c r="K15" s="3">
        <v>0</v>
      </c>
      <c r="L15" s="3">
        <v>0</v>
      </c>
      <c r="M15" s="3">
        <v>0</v>
      </c>
      <c r="N15" s="3">
        <v>0</v>
      </c>
      <c r="O15" s="3">
        <v>0</v>
      </c>
      <c r="P15" s="3">
        <v>0</v>
      </c>
      <c r="Q15" s="3">
        <v>0</v>
      </c>
      <c r="R15" s="3">
        <v>0</v>
      </c>
      <c r="S15" s="3">
        <v>0</v>
      </c>
      <c r="T15" s="3">
        <v>0</v>
      </c>
      <c r="U15" s="3">
        <v>0</v>
      </c>
      <c r="V15" s="6">
        <f t="shared" si="0"/>
        <v>1</v>
      </c>
    </row>
    <row r="16" spans="1:22" ht="12.75">
      <c r="A16" t="s">
        <v>352</v>
      </c>
      <c r="B16" s="3">
        <v>0</v>
      </c>
      <c r="C16" s="3">
        <v>0</v>
      </c>
      <c r="D16" s="3">
        <v>0</v>
      </c>
      <c r="E16" s="3">
        <v>0</v>
      </c>
      <c r="F16" s="3">
        <v>0</v>
      </c>
      <c r="G16" s="3">
        <v>1</v>
      </c>
      <c r="H16" s="3">
        <v>0</v>
      </c>
      <c r="I16" s="3">
        <v>0</v>
      </c>
      <c r="J16" s="3">
        <v>0</v>
      </c>
      <c r="K16" s="3">
        <v>0</v>
      </c>
      <c r="L16" s="3">
        <v>0</v>
      </c>
      <c r="M16" s="3">
        <v>0</v>
      </c>
      <c r="N16" s="3">
        <v>0</v>
      </c>
      <c r="O16" s="3">
        <v>0</v>
      </c>
      <c r="P16" s="3">
        <v>0</v>
      </c>
      <c r="Q16" s="3">
        <v>0</v>
      </c>
      <c r="R16" s="3">
        <v>0</v>
      </c>
      <c r="S16" s="3">
        <v>0</v>
      </c>
      <c r="T16" s="3">
        <v>0</v>
      </c>
      <c r="U16" s="3">
        <v>0</v>
      </c>
      <c r="V16" s="6">
        <f t="shared" si="0"/>
        <v>1</v>
      </c>
    </row>
    <row r="17" spans="1:22" ht="12.75">
      <c r="A17" t="s">
        <v>353</v>
      </c>
      <c r="B17" s="3">
        <v>0</v>
      </c>
      <c r="C17" s="3">
        <v>0</v>
      </c>
      <c r="D17" s="3">
        <v>0</v>
      </c>
      <c r="E17" s="3">
        <v>0</v>
      </c>
      <c r="F17" s="3">
        <v>0</v>
      </c>
      <c r="G17" s="3">
        <v>1</v>
      </c>
      <c r="H17" s="3">
        <v>0</v>
      </c>
      <c r="I17" s="3">
        <v>0</v>
      </c>
      <c r="J17" s="3">
        <v>0</v>
      </c>
      <c r="K17" s="3">
        <v>0</v>
      </c>
      <c r="L17" s="3">
        <v>0</v>
      </c>
      <c r="M17" s="3">
        <v>0</v>
      </c>
      <c r="N17" s="3">
        <v>0</v>
      </c>
      <c r="O17" s="3">
        <v>0</v>
      </c>
      <c r="P17" s="3">
        <v>0</v>
      </c>
      <c r="Q17" s="3">
        <v>0</v>
      </c>
      <c r="R17" s="3">
        <v>0</v>
      </c>
      <c r="S17" s="3">
        <v>0</v>
      </c>
      <c r="T17" s="3">
        <v>0</v>
      </c>
      <c r="U17" s="3">
        <v>0</v>
      </c>
      <c r="V17" s="6">
        <f t="shared" si="0"/>
        <v>1</v>
      </c>
    </row>
    <row r="18" spans="1:22" ht="12.75">
      <c r="A18" t="s">
        <v>354</v>
      </c>
      <c r="B18" s="3">
        <v>0</v>
      </c>
      <c r="C18" s="3">
        <v>0</v>
      </c>
      <c r="D18" s="3">
        <v>4</v>
      </c>
      <c r="E18" s="3">
        <v>1</v>
      </c>
      <c r="F18" s="3">
        <v>8</v>
      </c>
      <c r="G18" s="3">
        <v>6</v>
      </c>
      <c r="H18" s="3">
        <v>0</v>
      </c>
      <c r="I18" s="3">
        <v>0</v>
      </c>
      <c r="J18" s="3">
        <v>0</v>
      </c>
      <c r="K18" s="3">
        <v>0</v>
      </c>
      <c r="L18" s="3">
        <v>0</v>
      </c>
      <c r="M18" s="3">
        <v>0</v>
      </c>
      <c r="N18" s="3">
        <v>0</v>
      </c>
      <c r="O18" s="3">
        <v>0</v>
      </c>
      <c r="P18" s="3">
        <v>0</v>
      </c>
      <c r="Q18" s="3">
        <v>0</v>
      </c>
      <c r="R18" s="3">
        <v>0</v>
      </c>
      <c r="S18" s="3">
        <v>0</v>
      </c>
      <c r="T18" s="3">
        <v>0</v>
      </c>
      <c r="U18" s="3">
        <v>0</v>
      </c>
      <c r="V18" s="6">
        <f t="shared" si="0"/>
        <v>19</v>
      </c>
    </row>
    <row r="19" spans="1:22" ht="12.75">
      <c r="A19" t="s">
        <v>355</v>
      </c>
      <c r="B19" s="3">
        <v>0</v>
      </c>
      <c r="C19" s="3">
        <v>0</v>
      </c>
      <c r="D19" s="3">
        <v>0</v>
      </c>
      <c r="E19" s="3">
        <v>0</v>
      </c>
      <c r="F19" s="3">
        <v>4</v>
      </c>
      <c r="G19" s="3">
        <v>0</v>
      </c>
      <c r="H19" s="3">
        <v>6</v>
      </c>
      <c r="I19" s="3">
        <v>3</v>
      </c>
      <c r="J19" s="3">
        <v>0</v>
      </c>
      <c r="K19" s="3">
        <v>0</v>
      </c>
      <c r="L19" s="3">
        <v>0</v>
      </c>
      <c r="M19" s="3">
        <v>0</v>
      </c>
      <c r="N19" s="3">
        <v>0</v>
      </c>
      <c r="O19" s="3">
        <v>0</v>
      </c>
      <c r="P19" s="3">
        <v>0</v>
      </c>
      <c r="Q19" s="3">
        <v>0</v>
      </c>
      <c r="R19" s="3">
        <v>0</v>
      </c>
      <c r="S19" s="3">
        <v>0</v>
      </c>
      <c r="T19" s="3">
        <v>0</v>
      </c>
      <c r="U19" s="3">
        <v>0</v>
      </c>
      <c r="V19" s="6">
        <f t="shared" si="0"/>
        <v>13</v>
      </c>
    </row>
    <row r="20" spans="1:22" ht="12.75">
      <c r="A20" t="s">
        <v>356</v>
      </c>
      <c r="B20" s="3">
        <v>1</v>
      </c>
      <c r="C20" s="3">
        <v>2</v>
      </c>
      <c r="D20" s="3">
        <v>1</v>
      </c>
      <c r="E20" s="3">
        <v>0</v>
      </c>
      <c r="F20" s="3">
        <v>12</v>
      </c>
      <c r="G20" s="3">
        <v>1</v>
      </c>
      <c r="H20" s="3">
        <v>21</v>
      </c>
      <c r="I20" s="3">
        <v>15</v>
      </c>
      <c r="J20" s="3">
        <v>0</v>
      </c>
      <c r="K20" s="3">
        <v>0</v>
      </c>
      <c r="L20" s="3">
        <v>0</v>
      </c>
      <c r="M20" s="3">
        <v>0</v>
      </c>
      <c r="N20" s="3">
        <v>0</v>
      </c>
      <c r="O20" s="3">
        <v>0</v>
      </c>
      <c r="P20" s="3">
        <v>0</v>
      </c>
      <c r="Q20" s="3">
        <v>0</v>
      </c>
      <c r="R20" s="3">
        <v>0</v>
      </c>
      <c r="S20" s="3">
        <v>0</v>
      </c>
      <c r="T20" s="3">
        <v>0</v>
      </c>
      <c r="U20" s="3">
        <v>0</v>
      </c>
      <c r="V20" s="6">
        <f t="shared" si="0"/>
        <v>53</v>
      </c>
    </row>
    <row r="21" spans="1:22" ht="12.75">
      <c r="A21" t="s">
        <v>357</v>
      </c>
      <c r="B21" s="3">
        <v>0</v>
      </c>
      <c r="C21" s="3">
        <v>0</v>
      </c>
      <c r="D21" s="3">
        <v>0</v>
      </c>
      <c r="E21" s="3">
        <v>0</v>
      </c>
      <c r="F21" s="3">
        <v>1</v>
      </c>
      <c r="G21" s="3">
        <v>0</v>
      </c>
      <c r="H21" s="3">
        <v>0</v>
      </c>
      <c r="I21" s="3">
        <v>0</v>
      </c>
      <c r="J21" s="3">
        <v>0</v>
      </c>
      <c r="K21" s="3">
        <v>0</v>
      </c>
      <c r="L21" s="3">
        <v>0</v>
      </c>
      <c r="M21" s="3">
        <v>0</v>
      </c>
      <c r="N21" s="3">
        <v>0</v>
      </c>
      <c r="O21" s="3">
        <v>0</v>
      </c>
      <c r="P21" s="3">
        <v>0</v>
      </c>
      <c r="Q21" s="3">
        <v>0</v>
      </c>
      <c r="R21" s="3">
        <v>0</v>
      </c>
      <c r="S21" s="3">
        <v>0</v>
      </c>
      <c r="T21" s="3">
        <v>0</v>
      </c>
      <c r="U21" s="3">
        <v>0</v>
      </c>
      <c r="V21" s="6">
        <f t="shared" si="0"/>
        <v>1</v>
      </c>
    </row>
    <row r="22" spans="1:22" ht="12.75">
      <c r="A22" t="s">
        <v>358</v>
      </c>
      <c r="B22" s="3">
        <v>0</v>
      </c>
      <c r="C22" s="3">
        <v>0</v>
      </c>
      <c r="D22" s="3">
        <v>0</v>
      </c>
      <c r="E22" s="3">
        <v>0</v>
      </c>
      <c r="F22" s="3">
        <v>0</v>
      </c>
      <c r="G22" s="3">
        <v>0</v>
      </c>
      <c r="H22" s="3">
        <v>2</v>
      </c>
      <c r="I22" s="3">
        <v>0</v>
      </c>
      <c r="J22" s="3">
        <v>0</v>
      </c>
      <c r="K22" s="3">
        <v>0</v>
      </c>
      <c r="L22" s="3">
        <v>0</v>
      </c>
      <c r="M22" s="3">
        <v>0</v>
      </c>
      <c r="N22" s="3">
        <v>0</v>
      </c>
      <c r="O22" s="3">
        <v>0</v>
      </c>
      <c r="P22" s="3">
        <v>0</v>
      </c>
      <c r="Q22" s="3">
        <v>0</v>
      </c>
      <c r="R22" s="3">
        <v>0</v>
      </c>
      <c r="S22" s="3">
        <v>0</v>
      </c>
      <c r="T22" s="3">
        <v>0</v>
      </c>
      <c r="U22" s="3">
        <v>0</v>
      </c>
      <c r="V22" s="6">
        <f t="shared" si="0"/>
        <v>2</v>
      </c>
    </row>
    <row r="23" spans="1:22" ht="12.75">
      <c r="A23" t="s">
        <v>361</v>
      </c>
      <c r="B23" s="3">
        <v>0</v>
      </c>
      <c r="C23" s="3">
        <v>1</v>
      </c>
      <c r="D23" s="3">
        <v>0</v>
      </c>
      <c r="E23" s="3">
        <v>0</v>
      </c>
      <c r="F23" s="3">
        <v>0</v>
      </c>
      <c r="G23" s="3">
        <v>0</v>
      </c>
      <c r="H23" s="3">
        <v>0</v>
      </c>
      <c r="I23" s="3">
        <v>0</v>
      </c>
      <c r="J23" s="3">
        <v>0</v>
      </c>
      <c r="K23" s="3">
        <v>0</v>
      </c>
      <c r="L23" s="3">
        <v>0</v>
      </c>
      <c r="M23" s="3">
        <v>0</v>
      </c>
      <c r="N23" s="3">
        <v>0</v>
      </c>
      <c r="O23" s="3">
        <v>0</v>
      </c>
      <c r="P23" s="3">
        <v>0</v>
      </c>
      <c r="Q23" s="3">
        <v>0</v>
      </c>
      <c r="R23" s="3">
        <v>0</v>
      </c>
      <c r="S23" s="3">
        <v>0</v>
      </c>
      <c r="T23" s="3">
        <v>0</v>
      </c>
      <c r="U23" s="3">
        <v>0</v>
      </c>
      <c r="V23" s="6">
        <f t="shared" si="0"/>
        <v>1</v>
      </c>
    </row>
    <row r="24" spans="1:22" ht="12.75">
      <c r="A24" t="s">
        <v>362</v>
      </c>
      <c r="B24" s="3">
        <v>0</v>
      </c>
      <c r="C24" s="3">
        <v>0</v>
      </c>
      <c r="D24" s="3">
        <v>3</v>
      </c>
      <c r="E24" s="3">
        <v>2</v>
      </c>
      <c r="F24" s="3">
        <v>17</v>
      </c>
      <c r="G24" s="3">
        <v>1</v>
      </c>
      <c r="H24" s="3">
        <v>0</v>
      </c>
      <c r="I24" s="3">
        <v>0</v>
      </c>
      <c r="J24" s="3">
        <v>0</v>
      </c>
      <c r="K24" s="3">
        <v>0</v>
      </c>
      <c r="L24" s="3">
        <v>0</v>
      </c>
      <c r="M24" s="3">
        <v>0</v>
      </c>
      <c r="N24" s="3">
        <v>0</v>
      </c>
      <c r="O24" s="3">
        <v>0</v>
      </c>
      <c r="P24" s="3">
        <v>0</v>
      </c>
      <c r="Q24" s="3">
        <v>0</v>
      </c>
      <c r="R24" s="3">
        <v>0</v>
      </c>
      <c r="S24" s="3">
        <v>0</v>
      </c>
      <c r="T24" s="3">
        <v>0</v>
      </c>
      <c r="U24" s="3">
        <v>0</v>
      </c>
      <c r="V24" s="6">
        <f t="shared" si="0"/>
        <v>23</v>
      </c>
    </row>
    <row r="25" spans="1:22" ht="12.75">
      <c r="A25" t="s">
        <v>363</v>
      </c>
      <c r="B25" s="3">
        <v>6</v>
      </c>
      <c r="C25" s="3">
        <v>6</v>
      </c>
      <c r="D25" s="3">
        <v>21</v>
      </c>
      <c r="E25" s="3">
        <v>20</v>
      </c>
      <c r="F25" s="3">
        <v>22</v>
      </c>
      <c r="G25" s="3">
        <v>19</v>
      </c>
      <c r="H25" s="3">
        <v>0</v>
      </c>
      <c r="I25" s="3">
        <v>1</v>
      </c>
      <c r="J25" s="3">
        <v>0</v>
      </c>
      <c r="K25" s="3">
        <v>0</v>
      </c>
      <c r="L25" s="3">
        <v>0</v>
      </c>
      <c r="M25" s="3">
        <v>0</v>
      </c>
      <c r="N25" s="3">
        <v>0</v>
      </c>
      <c r="O25" s="3">
        <v>0</v>
      </c>
      <c r="P25" s="3">
        <v>0</v>
      </c>
      <c r="Q25" s="3">
        <v>0</v>
      </c>
      <c r="R25" s="3">
        <v>0</v>
      </c>
      <c r="S25" s="3">
        <v>0</v>
      </c>
      <c r="T25" s="3">
        <v>0</v>
      </c>
      <c r="U25" s="3">
        <v>0</v>
      </c>
      <c r="V25" s="6">
        <f t="shared" si="0"/>
        <v>95</v>
      </c>
    </row>
    <row r="26" spans="1:22" ht="12.75">
      <c r="A26" t="s">
        <v>364</v>
      </c>
      <c r="B26" s="3">
        <v>3</v>
      </c>
      <c r="C26" s="3">
        <v>1</v>
      </c>
      <c r="D26" s="3">
        <v>3</v>
      </c>
      <c r="E26" s="3">
        <v>2</v>
      </c>
      <c r="F26" s="3">
        <v>7</v>
      </c>
      <c r="G26" s="3">
        <v>2</v>
      </c>
      <c r="H26" s="3">
        <v>1</v>
      </c>
      <c r="I26" s="3">
        <v>0</v>
      </c>
      <c r="J26" s="3">
        <v>0</v>
      </c>
      <c r="K26" s="3">
        <v>0</v>
      </c>
      <c r="L26" s="3">
        <v>0</v>
      </c>
      <c r="M26" s="3">
        <v>0</v>
      </c>
      <c r="N26" s="3">
        <v>0</v>
      </c>
      <c r="O26" s="3">
        <v>0</v>
      </c>
      <c r="P26" s="3">
        <v>0</v>
      </c>
      <c r="Q26" s="3">
        <v>0</v>
      </c>
      <c r="R26" s="3">
        <v>0</v>
      </c>
      <c r="S26" s="3">
        <v>0</v>
      </c>
      <c r="T26" s="3">
        <v>0</v>
      </c>
      <c r="U26" s="3">
        <v>0</v>
      </c>
      <c r="V26" s="6">
        <f t="shared" si="0"/>
        <v>19</v>
      </c>
    </row>
    <row r="27" spans="1:22" ht="12.75">
      <c r="A27" t="s">
        <v>365</v>
      </c>
      <c r="B27" s="3">
        <v>0</v>
      </c>
      <c r="C27" s="3">
        <v>0</v>
      </c>
      <c r="D27" s="3">
        <v>2</v>
      </c>
      <c r="E27" s="3">
        <v>0</v>
      </c>
      <c r="F27" s="3">
        <v>3</v>
      </c>
      <c r="G27" s="3">
        <v>0</v>
      </c>
      <c r="H27" s="3">
        <v>1</v>
      </c>
      <c r="I27" s="3">
        <v>0</v>
      </c>
      <c r="J27" s="3">
        <v>0</v>
      </c>
      <c r="K27" s="3">
        <v>0</v>
      </c>
      <c r="L27" s="3">
        <v>0</v>
      </c>
      <c r="M27" s="3">
        <v>0</v>
      </c>
      <c r="N27" s="3">
        <v>0</v>
      </c>
      <c r="O27" s="3">
        <v>0</v>
      </c>
      <c r="P27" s="3">
        <v>0</v>
      </c>
      <c r="Q27" s="3">
        <v>0</v>
      </c>
      <c r="R27" s="3">
        <v>0</v>
      </c>
      <c r="S27" s="3">
        <v>0</v>
      </c>
      <c r="T27" s="3">
        <v>0</v>
      </c>
      <c r="U27" s="3">
        <v>0</v>
      </c>
      <c r="V27" s="6">
        <f t="shared" si="0"/>
        <v>6</v>
      </c>
    </row>
    <row r="28" spans="1:22" ht="12.75">
      <c r="A28" t="s">
        <v>366</v>
      </c>
      <c r="B28" s="3">
        <v>0</v>
      </c>
      <c r="C28" s="3">
        <v>0</v>
      </c>
      <c r="D28" s="3">
        <v>0</v>
      </c>
      <c r="E28" s="3">
        <v>1</v>
      </c>
      <c r="F28" s="3">
        <v>2</v>
      </c>
      <c r="G28" s="3">
        <v>0</v>
      </c>
      <c r="H28" s="3">
        <v>2</v>
      </c>
      <c r="I28" s="3">
        <v>1</v>
      </c>
      <c r="J28" s="3">
        <v>0</v>
      </c>
      <c r="K28" s="3">
        <v>0</v>
      </c>
      <c r="L28" s="3">
        <v>0</v>
      </c>
      <c r="M28" s="3">
        <v>0</v>
      </c>
      <c r="N28" s="3">
        <v>0</v>
      </c>
      <c r="O28" s="3">
        <v>0</v>
      </c>
      <c r="P28" s="3">
        <v>0</v>
      </c>
      <c r="Q28" s="3">
        <v>0</v>
      </c>
      <c r="R28" s="3">
        <v>0</v>
      </c>
      <c r="S28" s="3">
        <v>0</v>
      </c>
      <c r="T28" s="3">
        <v>0</v>
      </c>
      <c r="U28" s="3">
        <v>0</v>
      </c>
      <c r="V28" s="6">
        <f t="shared" si="0"/>
        <v>6</v>
      </c>
    </row>
    <row r="29" spans="1:22" ht="12.75">
      <c r="A29" t="s">
        <v>367</v>
      </c>
      <c r="B29" s="3">
        <v>0</v>
      </c>
      <c r="C29" s="3">
        <v>0</v>
      </c>
      <c r="D29" s="3">
        <v>4</v>
      </c>
      <c r="E29" s="3">
        <v>0</v>
      </c>
      <c r="F29" s="3">
        <v>0</v>
      </c>
      <c r="G29" s="3">
        <v>0</v>
      </c>
      <c r="H29" s="3">
        <v>0</v>
      </c>
      <c r="I29" s="3">
        <v>1</v>
      </c>
      <c r="J29" s="3">
        <v>0</v>
      </c>
      <c r="K29" s="3">
        <v>0</v>
      </c>
      <c r="L29" s="3">
        <v>0</v>
      </c>
      <c r="M29" s="3">
        <v>0</v>
      </c>
      <c r="N29" s="3">
        <v>0</v>
      </c>
      <c r="O29" s="3">
        <v>0</v>
      </c>
      <c r="P29" s="3">
        <v>0</v>
      </c>
      <c r="Q29" s="3">
        <v>0</v>
      </c>
      <c r="R29" s="3">
        <v>0</v>
      </c>
      <c r="S29" s="3">
        <v>0</v>
      </c>
      <c r="T29" s="3">
        <v>0</v>
      </c>
      <c r="U29" s="3">
        <v>0</v>
      </c>
      <c r="V29" s="6">
        <f t="shared" si="0"/>
        <v>5</v>
      </c>
    </row>
    <row r="30" spans="1:22" ht="12.75">
      <c r="A30" t="s">
        <v>368</v>
      </c>
      <c r="B30" s="3">
        <v>0</v>
      </c>
      <c r="C30" s="3">
        <v>0</v>
      </c>
      <c r="D30" s="3">
        <v>0</v>
      </c>
      <c r="E30" s="3">
        <v>0</v>
      </c>
      <c r="F30" s="3">
        <v>1</v>
      </c>
      <c r="G30" s="3">
        <v>0</v>
      </c>
      <c r="H30" s="3">
        <v>0</v>
      </c>
      <c r="I30" s="3">
        <v>0</v>
      </c>
      <c r="J30" s="3">
        <v>0</v>
      </c>
      <c r="K30" s="3">
        <v>0</v>
      </c>
      <c r="L30" s="3">
        <v>0</v>
      </c>
      <c r="M30" s="3">
        <v>0</v>
      </c>
      <c r="N30" s="3">
        <v>0</v>
      </c>
      <c r="O30" s="3">
        <v>0</v>
      </c>
      <c r="P30" s="3">
        <v>0</v>
      </c>
      <c r="Q30" s="3">
        <v>0</v>
      </c>
      <c r="R30" s="3">
        <v>0</v>
      </c>
      <c r="S30" s="3">
        <v>0</v>
      </c>
      <c r="T30" s="3">
        <v>0</v>
      </c>
      <c r="U30" s="3">
        <v>0</v>
      </c>
      <c r="V30" s="6">
        <f t="shared" si="0"/>
        <v>1</v>
      </c>
    </row>
    <row r="31" spans="1:22" ht="12.75">
      <c r="A31" t="s">
        <v>370</v>
      </c>
      <c r="B31" s="3">
        <v>0</v>
      </c>
      <c r="C31" s="3">
        <v>1</v>
      </c>
      <c r="D31" s="3">
        <v>0</v>
      </c>
      <c r="E31" s="3">
        <v>0</v>
      </c>
      <c r="F31" s="3">
        <v>0</v>
      </c>
      <c r="G31" s="3">
        <v>0</v>
      </c>
      <c r="H31" s="3">
        <v>0</v>
      </c>
      <c r="I31" s="3">
        <v>0</v>
      </c>
      <c r="J31" s="3">
        <v>0</v>
      </c>
      <c r="K31" s="3">
        <v>0</v>
      </c>
      <c r="L31" s="3">
        <v>0</v>
      </c>
      <c r="M31" s="3">
        <v>0</v>
      </c>
      <c r="N31" s="3">
        <v>0</v>
      </c>
      <c r="O31" s="3">
        <v>0</v>
      </c>
      <c r="P31" s="3">
        <v>0</v>
      </c>
      <c r="Q31" s="3">
        <v>0</v>
      </c>
      <c r="R31" s="3">
        <v>0</v>
      </c>
      <c r="S31" s="3">
        <v>0</v>
      </c>
      <c r="T31" s="3">
        <v>0</v>
      </c>
      <c r="U31" s="3">
        <v>0</v>
      </c>
      <c r="V31" s="6">
        <f t="shared" si="0"/>
        <v>1</v>
      </c>
    </row>
    <row r="32" spans="1:22" ht="12.75">
      <c r="A32" t="s">
        <v>371</v>
      </c>
      <c r="B32" s="3">
        <v>0</v>
      </c>
      <c r="C32" s="3">
        <v>1</v>
      </c>
      <c r="D32" s="3">
        <v>0</v>
      </c>
      <c r="E32" s="3">
        <v>0</v>
      </c>
      <c r="F32" s="3">
        <v>0</v>
      </c>
      <c r="G32" s="3">
        <v>3</v>
      </c>
      <c r="H32" s="3">
        <v>0</v>
      </c>
      <c r="I32" s="3">
        <v>1</v>
      </c>
      <c r="J32" s="3">
        <v>0</v>
      </c>
      <c r="K32" s="3">
        <v>0</v>
      </c>
      <c r="L32" s="3">
        <v>0</v>
      </c>
      <c r="M32" s="3">
        <v>0</v>
      </c>
      <c r="N32" s="3">
        <v>0</v>
      </c>
      <c r="O32" s="3">
        <v>0</v>
      </c>
      <c r="P32" s="3">
        <v>0</v>
      </c>
      <c r="Q32" s="3">
        <v>0</v>
      </c>
      <c r="R32" s="3">
        <v>0</v>
      </c>
      <c r="S32" s="3">
        <v>0</v>
      </c>
      <c r="T32" s="3">
        <v>0</v>
      </c>
      <c r="U32" s="3">
        <v>0</v>
      </c>
      <c r="V32" s="6">
        <f t="shared" si="0"/>
        <v>5</v>
      </c>
    </row>
    <row r="33" spans="1:22" ht="12.75">
      <c r="A33" t="s">
        <v>372</v>
      </c>
      <c r="B33" s="3">
        <v>2</v>
      </c>
      <c r="C33" s="3">
        <v>0</v>
      </c>
      <c r="D33" s="3">
        <v>0</v>
      </c>
      <c r="E33" s="3">
        <v>0</v>
      </c>
      <c r="F33" s="3">
        <v>4</v>
      </c>
      <c r="G33" s="3">
        <v>5</v>
      </c>
      <c r="H33" s="3">
        <v>0</v>
      </c>
      <c r="I33" s="3">
        <v>0</v>
      </c>
      <c r="J33" s="3">
        <v>0</v>
      </c>
      <c r="K33" s="3">
        <v>0</v>
      </c>
      <c r="L33" s="3">
        <v>0</v>
      </c>
      <c r="M33" s="3">
        <v>0</v>
      </c>
      <c r="N33" s="3">
        <v>0</v>
      </c>
      <c r="O33" s="3">
        <v>0</v>
      </c>
      <c r="P33" s="3">
        <v>0</v>
      </c>
      <c r="Q33" s="3">
        <v>0</v>
      </c>
      <c r="R33" s="3">
        <v>0</v>
      </c>
      <c r="S33" s="3">
        <v>0</v>
      </c>
      <c r="T33" s="3">
        <v>0</v>
      </c>
      <c r="U33" s="3">
        <v>0</v>
      </c>
      <c r="V33" s="6">
        <f t="shared" si="0"/>
        <v>11</v>
      </c>
    </row>
    <row r="34" spans="1:22" ht="12.75">
      <c r="A34" t="s">
        <v>373</v>
      </c>
      <c r="B34" s="3">
        <v>1</v>
      </c>
      <c r="C34" s="3">
        <v>6</v>
      </c>
      <c r="D34" s="3">
        <v>0</v>
      </c>
      <c r="E34" s="3">
        <v>0</v>
      </c>
      <c r="F34" s="3">
        <v>1</v>
      </c>
      <c r="G34" s="3">
        <v>11</v>
      </c>
      <c r="H34" s="3">
        <v>0</v>
      </c>
      <c r="I34" s="3">
        <v>5</v>
      </c>
      <c r="J34" s="3">
        <v>0</v>
      </c>
      <c r="K34" s="3">
        <v>0</v>
      </c>
      <c r="L34" s="3">
        <v>0</v>
      </c>
      <c r="M34" s="3">
        <v>0</v>
      </c>
      <c r="N34" s="3">
        <v>0</v>
      </c>
      <c r="O34" s="3">
        <v>0</v>
      </c>
      <c r="P34" s="3">
        <v>0</v>
      </c>
      <c r="Q34" s="3">
        <v>0</v>
      </c>
      <c r="R34" s="3">
        <v>0</v>
      </c>
      <c r="S34" s="3">
        <v>0</v>
      </c>
      <c r="T34" s="3">
        <v>0</v>
      </c>
      <c r="U34" s="3">
        <v>0</v>
      </c>
      <c r="V34" s="6">
        <f t="shared" si="0"/>
        <v>24</v>
      </c>
    </row>
    <row r="35" spans="1:22" ht="12.75">
      <c r="A35" t="s">
        <v>374</v>
      </c>
      <c r="B35" s="3">
        <v>0</v>
      </c>
      <c r="C35" s="3">
        <v>0</v>
      </c>
      <c r="D35" s="3">
        <v>0</v>
      </c>
      <c r="E35" s="3">
        <v>0</v>
      </c>
      <c r="F35" s="3">
        <v>1</v>
      </c>
      <c r="G35" s="3">
        <v>1</v>
      </c>
      <c r="H35" s="3">
        <v>1</v>
      </c>
      <c r="I35" s="3">
        <v>0</v>
      </c>
      <c r="J35" s="3">
        <v>0</v>
      </c>
      <c r="K35" s="3">
        <v>0</v>
      </c>
      <c r="L35" s="3">
        <v>0</v>
      </c>
      <c r="M35" s="3">
        <v>0</v>
      </c>
      <c r="N35" s="3">
        <v>0</v>
      </c>
      <c r="O35" s="3">
        <v>0</v>
      </c>
      <c r="P35" s="3">
        <v>0</v>
      </c>
      <c r="Q35" s="3">
        <v>0</v>
      </c>
      <c r="R35" s="3">
        <v>0</v>
      </c>
      <c r="S35" s="3">
        <v>0</v>
      </c>
      <c r="T35" s="3">
        <v>0</v>
      </c>
      <c r="U35" s="3">
        <v>0</v>
      </c>
      <c r="V35" s="6">
        <f t="shared" si="0"/>
        <v>3</v>
      </c>
    </row>
    <row r="36" spans="1:22" ht="12.75">
      <c r="A36" t="s">
        <v>375</v>
      </c>
      <c r="B36" s="3">
        <v>0</v>
      </c>
      <c r="C36" s="3">
        <v>1</v>
      </c>
      <c r="D36" s="3">
        <v>2</v>
      </c>
      <c r="E36" s="3">
        <v>3</v>
      </c>
      <c r="F36" s="3">
        <v>2</v>
      </c>
      <c r="G36" s="3">
        <v>2</v>
      </c>
      <c r="H36" s="3">
        <v>1</v>
      </c>
      <c r="I36" s="3">
        <v>2</v>
      </c>
      <c r="J36" s="3">
        <v>0</v>
      </c>
      <c r="K36" s="3">
        <v>0</v>
      </c>
      <c r="L36" s="3">
        <v>0</v>
      </c>
      <c r="M36" s="3">
        <v>0</v>
      </c>
      <c r="N36" s="3">
        <v>0</v>
      </c>
      <c r="O36" s="3">
        <v>0</v>
      </c>
      <c r="P36" s="3">
        <v>0</v>
      </c>
      <c r="Q36" s="3">
        <v>0</v>
      </c>
      <c r="R36" s="3">
        <v>0</v>
      </c>
      <c r="S36" s="3">
        <v>0</v>
      </c>
      <c r="T36" s="3">
        <v>0</v>
      </c>
      <c r="U36" s="3">
        <v>0</v>
      </c>
      <c r="V36" s="6">
        <f t="shared" si="0"/>
        <v>13</v>
      </c>
    </row>
    <row r="37" spans="1:22" ht="12.75">
      <c r="A37" s="2" t="s">
        <v>339</v>
      </c>
      <c r="B37" s="6">
        <f aca="true" t="shared" si="1" ref="B37:V37">SUM(B7:B36)</f>
        <v>14</v>
      </c>
      <c r="C37" s="6">
        <f t="shared" si="1"/>
        <v>20</v>
      </c>
      <c r="D37" s="6">
        <f t="shared" si="1"/>
        <v>41</v>
      </c>
      <c r="E37" s="6">
        <f t="shared" si="1"/>
        <v>29</v>
      </c>
      <c r="F37" s="6">
        <f t="shared" si="1"/>
        <v>87</v>
      </c>
      <c r="G37" s="6">
        <f t="shared" si="1"/>
        <v>55</v>
      </c>
      <c r="H37" s="6">
        <f t="shared" si="1"/>
        <v>44</v>
      </c>
      <c r="I37" s="6">
        <f t="shared" si="1"/>
        <v>34</v>
      </c>
      <c r="J37" s="6">
        <f t="shared" si="1"/>
        <v>0</v>
      </c>
      <c r="K37" s="6">
        <f t="shared" si="1"/>
        <v>0</v>
      </c>
      <c r="L37" s="6">
        <f t="shared" si="1"/>
        <v>0</v>
      </c>
      <c r="M37" s="6">
        <f t="shared" si="1"/>
        <v>0</v>
      </c>
      <c r="N37" s="6">
        <f t="shared" si="1"/>
        <v>0</v>
      </c>
      <c r="O37" s="6">
        <f t="shared" si="1"/>
        <v>0</v>
      </c>
      <c r="P37" s="6">
        <f t="shared" si="1"/>
        <v>0</v>
      </c>
      <c r="Q37" s="6">
        <f t="shared" si="1"/>
        <v>0</v>
      </c>
      <c r="R37" s="6">
        <f t="shared" si="1"/>
        <v>0</v>
      </c>
      <c r="S37" s="6">
        <f t="shared" si="1"/>
        <v>0</v>
      </c>
      <c r="T37" s="6">
        <f t="shared" si="1"/>
        <v>0</v>
      </c>
      <c r="U37" s="6">
        <f t="shared" si="1"/>
        <v>0</v>
      </c>
      <c r="V37" s="6">
        <f t="shared" si="1"/>
        <v>324</v>
      </c>
    </row>
  </sheetData>
  <sheetProtection/>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Z37"/>
  <sheetViews>
    <sheetView zoomScalePageLayoutView="0" workbookViewId="0" topLeftCell="A1">
      <selection activeCell="A1" sqref="A1"/>
    </sheetView>
  </sheetViews>
  <sheetFormatPr defaultColWidth="9.140625" defaultRowHeight="12.75"/>
  <sheetData>
    <row r="1" ht="18">
      <c r="A1" s="1" t="s">
        <v>471</v>
      </c>
    </row>
    <row r="5" spans="1:26" ht="12.75">
      <c r="A5" s="2" t="s">
        <v>472</v>
      </c>
      <c r="B5" s="2" t="s">
        <v>473</v>
      </c>
      <c r="D5" s="2" t="s">
        <v>474</v>
      </c>
      <c r="F5" s="2" t="s">
        <v>475</v>
      </c>
      <c r="H5" s="2" t="s">
        <v>476</v>
      </c>
      <c r="J5" s="2" t="s">
        <v>477</v>
      </c>
      <c r="L5" s="2" t="s">
        <v>478</v>
      </c>
      <c r="N5" s="2" t="s">
        <v>479</v>
      </c>
      <c r="P5" s="2" t="s">
        <v>480</v>
      </c>
      <c r="R5" s="2" t="s">
        <v>481</v>
      </c>
      <c r="T5" s="2" t="s">
        <v>482</v>
      </c>
      <c r="V5" s="2" t="s">
        <v>483</v>
      </c>
      <c r="X5" s="2" t="s">
        <v>484</v>
      </c>
      <c r="Z5" s="2" t="s">
        <v>339</v>
      </c>
    </row>
    <row r="6" spans="1:25" ht="12.75">
      <c r="A6" s="2" t="s">
        <v>333</v>
      </c>
      <c r="B6" t="s">
        <v>340</v>
      </c>
      <c r="C6" t="s">
        <v>341</v>
      </c>
      <c r="D6" t="s">
        <v>340</v>
      </c>
      <c r="E6" t="s">
        <v>341</v>
      </c>
      <c r="F6" t="s">
        <v>340</v>
      </c>
      <c r="G6" t="s">
        <v>341</v>
      </c>
      <c r="H6" t="s">
        <v>340</v>
      </c>
      <c r="I6" t="s">
        <v>341</v>
      </c>
      <c r="J6" t="s">
        <v>340</v>
      </c>
      <c r="K6" t="s">
        <v>341</v>
      </c>
      <c r="L6" t="s">
        <v>340</v>
      </c>
      <c r="M6" t="s">
        <v>341</v>
      </c>
      <c r="N6" t="s">
        <v>340</v>
      </c>
      <c r="O6" t="s">
        <v>341</v>
      </c>
      <c r="P6" t="s">
        <v>340</v>
      </c>
      <c r="Q6" t="s">
        <v>341</v>
      </c>
      <c r="R6" t="s">
        <v>340</v>
      </c>
      <c r="S6" t="s">
        <v>341</v>
      </c>
      <c r="T6" t="s">
        <v>340</v>
      </c>
      <c r="U6" t="s">
        <v>341</v>
      </c>
      <c r="V6" t="s">
        <v>340</v>
      </c>
      <c r="W6" t="s">
        <v>341</v>
      </c>
      <c r="X6" t="s">
        <v>340</v>
      </c>
      <c r="Y6" t="s">
        <v>341</v>
      </c>
    </row>
    <row r="7" spans="1:26" ht="12.75">
      <c r="A7" t="s">
        <v>342</v>
      </c>
      <c r="B7" s="3">
        <v>0</v>
      </c>
      <c r="C7" s="3">
        <v>0</v>
      </c>
      <c r="D7" s="3">
        <v>0</v>
      </c>
      <c r="E7" s="3">
        <v>0</v>
      </c>
      <c r="F7" s="3">
        <v>0</v>
      </c>
      <c r="G7" s="3">
        <v>0</v>
      </c>
      <c r="H7" s="3">
        <v>0</v>
      </c>
      <c r="I7" s="3">
        <v>0</v>
      </c>
      <c r="J7" s="3">
        <v>0</v>
      </c>
      <c r="K7" s="3">
        <v>0</v>
      </c>
      <c r="L7" s="3">
        <v>0</v>
      </c>
      <c r="M7" s="3">
        <v>0</v>
      </c>
      <c r="N7" s="3">
        <v>0</v>
      </c>
      <c r="O7" s="3">
        <v>0</v>
      </c>
      <c r="P7" s="3">
        <v>1</v>
      </c>
      <c r="Q7" s="3">
        <v>0</v>
      </c>
      <c r="R7" s="3">
        <v>0</v>
      </c>
      <c r="S7" s="3">
        <v>0</v>
      </c>
      <c r="T7" s="3">
        <v>0</v>
      </c>
      <c r="U7" s="3">
        <v>0</v>
      </c>
      <c r="V7" s="3">
        <v>0</v>
      </c>
      <c r="W7" s="3">
        <v>0</v>
      </c>
      <c r="X7" s="3">
        <v>0</v>
      </c>
      <c r="Y7" s="3">
        <v>0</v>
      </c>
      <c r="Z7" s="6">
        <f aca="true" t="shared" si="0" ref="Z7:Z36">SUM(B7:Y7)</f>
        <v>1</v>
      </c>
    </row>
    <row r="8" spans="1:26" ht="12.75">
      <c r="A8" t="s">
        <v>344</v>
      </c>
      <c r="B8" s="3">
        <v>0</v>
      </c>
      <c r="C8" s="3">
        <v>0</v>
      </c>
      <c r="D8" s="3">
        <v>0</v>
      </c>
      <c r="E8" s="3">
        <v>0</v>
      </c>
      <c r="F8" s="3">
        <v>0</v>
      </c>
      <c r="G8" s="3">
        <v>0</v>
      </c>
      <c r="H8" s="3">
        <v>0</v>
      </c>
      <c r="I8" s="3">
        <v>0</v>
      </c>
      <c r="J8" s="3">
        <v>0</v>
      </c>
      <c r="K8" s="3">
        <v>0</v>
      </c>
      <c r="L8" s="3">
        <v>0</v>
      </c>
      <c r="M8" s="3">
        <v>0</v>
      </c>
      <c r="N8" s="3">
        <v>0</v>
      </c>
      <c r="O8" s="3">
        <v>0</v>
      </c>
      <c r="P8" s="3">
        <v>0</v>
      </c>
      <c r="Q8" s="3">
        <v>1</v>
      </c>
      <c r="R8" s="3">
        <v>0</v>
      </c>
      <c r="S8" s="3">
        <v>0</v>
      </c>
      <c r="T8" s="3">
        <v>0</v>
      </c>
      <c r="U8" s="3">
        <v>0</v>
      </c>
      <c r="V8" s="3">
        <v>0</v>
      </c>
      <c r="W8" s="3">
        <v>0</v>
      </c>
      <c r="X8" s="3">
        <v>0</v>
      </c>
      <c r="Y8" s="3">
        <v>0</v>
      </c>
      <c r="Z8" s="6">
        <f t="shared" si="0"/>
        <v>1</v>
      </c>
    </row>
    <row r="9" spans="1:26" ht="12.75">
      <c r="A9" t="s">
        <v>345</v>
      </c>
      <c r="B9" s="3">
        <v>0</v>
      </c>
      <c r="C9" s="3">
        <v>0</v>
      </c>
      <c r="D9" s="3">
        <v>0</v>
      </c>
      <c r="E9" s="3">
        <v>0</v>
      </c>
      <c r="F9" s="3">
        <v>0</v>
      </c>
      <c r="G9" s="3">
        <v>0</v>
      </c>
      <c r="H9" s="3">
        <v>0</v>
      </c>
      <c r="I9" s="3">
        <v>0</v>
      </c>
      <c r="J9" s="3">
        <v>0</v>
      </c>
      <c r="K9" s="3">
        <v>0</v>
      </c>
      <c r="L9" s="3">
        <v>0</v>
      </c>
      <c r="M9" s="3">
        <v>0</v>
      </c>
      <c r="N9" s="3">
        <v>0</v>
      </c>
      <c r="O9" s="3">
        <v>0</v>
      </c>
      <c r="P9" s="3">
        <v>0</v>
      </c>
      <c r="Q9" s="3">
        <v>1</v>
      </c>
      <c r="R9" s="3">
        <v>0</v>
      </c>
      <c r="S9" s="3">
        <v>0</v>
      </c>
      <c r="T9" s="3">
        <v>0</v>
      </c>
      <c r="U9" s="3">
        <v>0</v>
      </c>
      <c r="V9" s="3">
        <v>0</v>
      </c>
      <c r="W9" s="3">
        <v>0</v>
      </c>
      <c r="X9" s="3">
        <v>0</v>
      </c>
      <c r="Y9" s="3">
        <v>0</v>
      </c>
      <c r="Z9" s="6">
        <f t="shared" si="0"/>
        <v>1</v>
      </c>
    </row>
    <row r="10" spans="1:26" ht="12.75">
      <c r="A10" t="s">
        <v>346</v>
      </c>
      <c r="B10" s="3">
        <v>0</v>
      </c>
      <c r="C10" s="3">
        <v>0</v>
      </c>
      <c r="D10" s="3">
        <v>0</v>
      </c>
      <c r="E10" s="3">
        <v>0</v>
      </c>
      <c r="F10" s="3">
        <v>0</v>
      </c>
      <c r="G10" s="3">
        <v>0</v>
      </c>
      <c r="H10" s="3">
        <v>0</v>
      </c>
      <c r="I10" s="3">
        <v>0</v>
      </c>
      <c r="J10" s="3">
        <v>0</v>
      </c>
      <c r="K10" s="3">
        <v>0</v>
      </c>
      <c r="L10" s="3">
        <v>0</v>
      </c>
      <c r="M10" s="3">
        <v>0</v>
      </c>
      <c r="N10" s="3">
        <v>0</v>
      </c>
      <c r="O10" s="3">
        <v>0</v>
      </c>
      <c r="P10" s="3">
        <v>0</v>
      </c>
      <c r="Q10" s="3">
        <v>0</v>
      </c>
      <c r="R10" s="3">
        <v>0</v>
      </c>
      <c r="S10" s="3">
        <v>1</v>
      </c>
      <c r="T10" s="3">
        <v>2</v>
      </c>
      <c r="U10" s="3">
        <v>0</v>
      </c>
      <c r="V10" s="3">
        <v>0</v>
      </c>
      <c r="W10" s="3">
        <v>0</v>
      </c>
      <c r="X10" s="3">
        <v>0</v>
      </c>
      <c r="Y10" s="3">
        <v>0</v>
      </c>
      <c r="Z10" s="6">
        <f t="shared" si="0"/>
        <v>3</v>
      </c>
    </row>
    <row r="11" spans="1:26" ht="12.75">
      <c r="A11" t="s">
        <v>347</v>
      </c>
      <c r="B11" s="3">
        <v>0</v>
      </c>
      <c r="C11" s="3">
        <v>0</v>
      </c>
      <c r="D11" s="3">
        <v>0</v>
      </c>
      <c r="E11" s="3">
        <v>0</v>
      </c>
      <c r="F11" s="3">
        <v>0</v>
      </c>
      <c r="G11" s="3">
        <v>0</v>
      </c>
      <c r="H11" s="3">
        <v>0</v>
      </c>
      <c r="I11" s="3">
        <v>0</v>
      </c>
      <c r="J11" s="3">
        <v>0</v>
      </c>
      <c r="K11" s="3">
        <v>0</v>
      </c>
      <c r="L11" s="3">
        <v>0</v>
      </c>
      <c r="M11" s="3">
        <v>0</v>
      </c>
      <c r="N11" s="3">
        <v>0</v>
      </c>
      <c r="O11" s="3">
        <v>0</v>
      </c>
      <c r="P11" s="3">
        <v>0</v>
      </c>
      <c r="Q11" s="3">
        <v>1</v>
      </c>
      <c r="R11" s="3">
        <v>0</v>
      </c>
      <c r="S11" s="3">
        <v>1</v>
      </c>
      <c r="T11" s="3">
        <v>0</v>
      </c>
      <c r="U11" s="3">
        <v>1</v>
      </c>
      <c r="V11" s="3">
        <v>0</v>
      </c>
      <c r="W11" s="3">
        <v>0</v>
      </c>
      <c r="X11" s="3">
        <v>0</v>
      </c>
      <c r="Y11" s="3">
        <v>0</v>
      </c>
      <c r="Z11" s="6">
        <f t="shared" si="0"/>
        <v>3</v>
      </c>
    </row>
    <row r="12" spans="1:26" ht="12.75">
      <c r="A12" t="s">
        <v>348</v>
      </c>
      <c r="B12" s="3">
        <v>0</v>
      </c>
      <c r="C12" s="3">
        <v>0</v>
      </c>
      <c r="D12" s="3">
        <v>0</v>
      </c>
      <c r="E12" s="3">
        <v>0</v>
      </c>
      <c r="F12" s="3">
        <v>0</v>
      </c>
      <c r="G12" s="3">
        <v>0</v>
      </c>
      <c r="H12" s="3">
        <v>0</v>
      </c>
      <c r="I12" s="3">
        <v>0</v>
      </c>
      <c r="J12" s="3">
        <v>0</v>
      </c>
      <c r="K12" s="3">
        <v>0</v>
      </c>
      <c r="L12" s="3">
        <v>0</v>
      </c>
      <c r="M12" s="3">
        <v>0</v>
      </c>
      <c r="N12" s="3">
        <v>0</v>
      </c>
      <c r="O12" s="3">
        <v>0</v>
      </c>
      <c r="P12" s="3">
        <v>1</v>
      </c>
      <c r="Q12" s="3">
        <v>0</v>
      </c>
      <c r="R12" s="3">
        <v>1</v>
      </c>
      <c r="S12" s="3">
        <v>0</v>
      </c>
      <c r="T12" s="3">
        <v>0</v>
      </c>
      <c r="U12" s="3">
        <v>0</v>
      </c>
      <c r="V12" s="3">
        <v>0</v>
      </c>
      <c r="W12" s="3">
        <v>0</v>
      </c>
      <c r="X12" s="3">
        <v>0</v>
      </c>
      <c r="Y12" s="3">
        <v>0</v>
      </c>
      <c r="Z12" s="6">
        <f t="shared" si="0"/>
        <v>2</v>
      </c>
    </row>
    <row r="13" spans="1:26" ht="12.75">
      <c r="A13" t="s">
        <v>349</v>
      </c>
      <c r="B13" s="3">
        <v>0</v>
      </c>
      <c r="C13" s="3">
        <v>0</v>
      </c>
      <c r="D13" s="3">
        <v>0</v>
      </c>
      <c r="E13" s="3">
        <v>0</v>
      </c>
      <c r="F13" s="3">
        <v>0</v>
      </c>
      <c r="G13" s="3">
        <v>0</v>
      </c>
      <c r="H13" s="3">
        <v>0</v>
      </c>
      <c r="I13" s="3">
        <v>0</v>
      </c>
      <c r="J13" s="3">
        <v>0</v>
      </c>
      <c r="K13" s="3">
        <v>0</v>
      </c>
      <c r="L13" s="3">
        <v>0</v>
      </c>
      <c r="M13" s="3">
        <v>0</v>
      </c>
      <c r="N13" s="3">
        <v>1</v>
      </c>
      <c r="O13" s="3">
        <v>1</v>
      </c>
      <c r="P13" s="3">
        <v>0</v>
      </c>
      <c r="Q13" s="3">
        <v>0</v>
      </c>
      <c r="R13" s="3">
        <v>1</v>
      </c>
      <c r="S13" s="3">
        <v>1</v>
      </c>
      <c r="T13" s="3">
        <v>2</v>
      </c>
      <c r="U13" s="3">
        <v>0</v>
      </c>
      <c r="V13" s="3">
        <v>0</v>
      </c>
      <c r="W13" s="3">
        <v>0</v>
      </c>
      <c r="X13" s="3">
        <v>0</v>
      </c>
      <c r="Y13" s="3">
        <v>0</v>
      </c>
      <c r="Z13" s="6">
        <f t="shared" si="0"/>
        <v>6</v>
      </c>
    </row>
    <row r="14" spans="1:26" ht="12.75">
      <c r="A14" t="s">
        <v>350</v>
      </c>
      <c r="B14" s="3">
        <v>0</v>
      </c>
      <c r="C14" s="3">
        <v>0</v>
      </c>
      <c r="D14" s="3">
        <v>0</v>
      </c>
      <c r="E14" s="3">
        <v>0</v>
      </c>
      <c r="F14" s="3">
        <v>0</v>
      </c>
      <c r="G14" s="3">
        <v>0</v>
      </c>
      <c r="H14" s="3">
        <v>0</v>
      </c>
      <c r="I14" s="3">
        <v>0</v>
      </c>
      <c r="J14" s="3">
        <v>0</v>
      </c>
      <c r="K14" s="3">
        <v>0</v>
      </c>
      <c r="L14" s="3">
        <v>0</v>
      </c>
      <c r="M14" s="3">
        <v>0</v>
      </c>
      <c r="N14" s="3">
        <v>0</v>
      </c>
      <c r="O14" s="3">
        <v>0</v>
      </c>
      <c r="P14" s="3">
        <v>1</v>
      </c>
      <c r="Q14" s="3">
        <v>0</v>
      </c>
      <c r="R14" s="3">
        <v>1</v>
      </c>
      <c r="S14" s="3">
        <v>0</v>
      </c>
      <c r="T14" s="3">
        <v>1</v>
      </c>
      <c r="U14" s="3">
        <v>0</v>
      </c>
      <c r="V14" s="3">
        <v>0</v>
      </c>
      <c r="W14" s="3">
        <v>0</v>
      </c>
      <c r="X14" s="3">
        <v>0</v>
      </c>
      <c r="Y14" s="3">
        <v>0</v>
      </c>
      <c r="Z14" s="6">
        <f t="shared" si="0"/>
        <v>3</v>
      </c>
    </row>
    <row r="15" spans="1:26" ht="12.75">
      <c r="A15" t="s">
        <v>351</v>
      </c>
      <c r="B15" s="3">
        <v>0</v>
      </c>
      <c r="C15" s="3">
        <v>0</v>
      </c>
      <c r="D15" s="3">
        <v>0</v>
      </c>
      <c r="E15" s="3">
        <v>0</v>
      </c>
      <c r="F15" s="3">
        <v>0</v>
      </c>
      <c r="G15" s="3">
        <v>0</v>
      </c>
      <c r="H15" s="3">
        <v>0</v>
      </c>
      <c r="I15" s="3">
        <v>0</v>
      </c>
      <c r="J15" s="3">
        <v>0</v>
      </c>
      <c r="K15" s="3">
        <v>0</v>
      </c>
      <c r="L15" s="3">
        <v>0</v>
      </c>
      <c r="M15" s="3">
        <v>0</v>
      </c>
      <c r="N15" s="3">
        <v>0</v>
      </c>
      <c r="O15" s="3">
        <v>0</v>
      </c>
      <c r="P15" s="3">
        <v>1</v>
      </c>
      <c r="Q15" s="3">
        <v>0</v>
      </c>
      <c r="R15" s="3">
        <v>0</v>
      </c>
      <c r="S15" s="3">
        <v>0</v>
      </c>
      <c r="T15" s="3">
        <v>0</v>
      </c>
      <c r="U15" s="3">
        <v>0</v>
      </c>
      <c r="V15" s="3">
        <v>0</v>
      </c>
      <c r="W15" s="3">
        <v>0</v>
      </c>
      <c r="X15" s="3">
        <v>0</v>
      </c>
      <c r="Y15" s="3">
        <v>0</v>
      </c>
      <c r="Z15" s="6">
        <f t="shared" si="0"/>
        <v>1</v>
      </c>
    </row>
    <row r="16" spans="1:26" ht="12.75">
      <c r="A16" t="s">
        <v>352</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1</v>
      </c>
      <c r="T16" s="3">
        <v>0</v>
      </c>
      <c r="U16" s="3">
        <v>0</v>
      </c>
      <c r="V16" s="3">
        <v>0</v>
      </c>
      <c r="W16" s="3">
        <v>0</v>
      </c>
      <c r="X16" s="3">
        <v>0</v>
      </c>
      <c r="Y16" s="3">
        <v>0</v>
      </c>
      <c r="Z16" s="6">
        <f t="shared" si="0"/>
        <v>1</v>
      </c>
    </row>
    <row r="17" spans="1:26" ht="12.75">
      <c r="A17" t="s">
        <v>353</v>
      </c>
      <c r="B17" s="3">
        <v>0</v>
      </c>
      <c r="C17" s="3">
        <v>0</v>
      </c>
      <c r="D17" s="3">
        <v>0</v>
      </c>
      <c r="E17" s="3">
        <v>0</v>
      </c>
      <c r="F17" s="3">
        <v>0</v>
      </c>
      <c r="G17" s="3">
        <v>0</v>
      </c>
      <c r="H17" s="3">
        <v>0</v>
      </c>
      <c r="I17" s="3">
        <v>0</v>
      </c>
      <c r="J17" s="3">
        <v>0</v>
      </c>
      <c r="K17" s="3">
        <v>0</v>
      </c>
      <c r="L17" s="3">
        <v>0</v>
      </c>
      <c r="M17" s="3">
        <v>0</v>
      </c>
      <c r="N17" s="3">
        <v>0</v>
      </c>
      <c r="O17" s="3">
        <v>1</v>
      </c>
      <c r="P17" s="3">
        <v>0</v>
      </c>
      <c r="Q17" s="3">
        <v>0</v>
      </c>
      <c r="R17" s="3">
        <v>0</v>
      </c>
      <c r="S17" s="3">
        <v>0</v>
      </c>
      <c r="T17" s="3">
        <v>0</v>
      </c>
      <c r="U17" s="3">
        <v>0</v>
      </c>
      <c r="V17" s="3">
        <v>0</v>
      </c>
      <c r="W17" s="3">
        <v>0</v>
      </c>
      <c r="X17" s="3">
        <v>0</v>
      </c>
      <c r="Y17" s="3">
        <v>0</v>
      </c>
      <c r="Z17" s="6">
        <f t="shared" si="0"/>
        <v>1</v>
      </c>
    </row>
    <row r="18" spans="1:26" ht="12.75">
      <c r="A18" t="s">
        <v>354</v>
      </c>
      <c r="B18" s="3">
        <v>0</v>
      </c>
      <c r="C18" s="3">
        <v>0</v>
      </c>
      <c r="D18" s="3">
        <v>0</v>
      </c>
      <c r="E18" s="3">
        <v>0</v>
      </c>
      <c r="F18" s="3">
        <v>0</v>
      </c>
      <c r="G18" s="3">
        <v>0</v>
      </c>
      <c r="H18" s="3">
        <v>0</v>
      </c>
      <c r="I18" s="3">
        <v>0</v>
      </c>
      <c r="J18" s="3">
        <v>0</v>
      </c>
      <c r="K18" s="3">
        <v>0</v>
      </c>
      <c r="L18" s="3">
        <v>0</v>
      </c>
      <c r="M18" s="3">
        <v>0</v>
      </c>
      <c r="N18" s="3">
        <v>2</v>
      </c>
      <c r="O18" s="3">
        <v>3</v>
      </c>
      <c r="P18" s="3">
        <v>2</v>
      </c>
      <c r="Q18" s="3">
        <v>2</v>
      </c>
      <c r="R18" s="3">
        <v>6</v>
      </c>
      <c r="S18" s="3">
        <v>2</v>
      </c>
      <c r="T18" s="3">
        <v>2</v>
      </c>
      <c r="U18" s="3">
        <v>0</v>
      </c>
      <c r="V18" s="3">
        <v>0</v>
      </c>
      <c r="W18" s="3">
        <v>0</v>
      </c>
      <c r="X18" s="3">
        <v>0</v>
      </c>
      <c r="Y18" s="3">
        <v>0</v>
      </c>
      <c r="Z18" s="6">
        <f t="shared" si="0"/>
        <v>19</v>
      </c>
    </row>
    <row r="19" spans="1:26" ht="12.75">
      <c r="A19" t="s">
        <v>355</v>
      </c>
      <c r="B19" s="3">
        <v>0</v>
      </c>
      <c r="C19" s="3">
        <v>0</v>
      </c>
      <c r="D19" s="3">
        <v>0</v>
      </c>
      <c r="E19" s="3">
        <v>0</v>
      </c>
      <c r="F19" s="3">
        <v>0</v>
      </c>
      <c r="G19" s="3">
        <v>0</v>
      </c>
      <c r="H19" s="3">
        <v>0</v>
      </c>
      <c r="I19" s="3">
        <v>0</v>
      </c>
      <c r="J19" s="3">
        <v>0</v>
      </c>
      <c r="K19" s="3">
        <v>0</v>
      </c>
      <c r="L19" s="3">
        <v>0</v>
      </c>
      <c r="M19" s="3">
        <v>0</v>
      </c>
      <c r="N19" s="3">
        <v>0</v>
      </c>
      <c r="O19" s="3">
        <v>1</v>
      </c>
      <c r="P19" s="3">
        <v>0</v>
      </c>
      <c r="Q19" s="3">
        <v>0</v>
      </c>
      <c r="R19" s="3">
        <v>4</v>
      </c>
      <c r="S19" s="3">
        <v>2</v>
      </c>
      <c r="T19" s="3">
        <v>6</v>
      </c>
      <c r="U19" s="3">
        <v>0</v>
      </c>
      <c r="V19" s="3">
        <v>0</v>
      </c>
      <c r="W19" s="3">
        <v>0</v>
      </c>
      <c r="X19" s="3">
        <v>0</v>
      </c>
      <c r="Y19" s="3">
        <v>0</v>
      </c>
      <c r="Z19" s="6">
        <f t="shared" si="0"/>
        <v>13</v>
      </c>
    </row>
    <row r="20" spans="1:26" ht="12.75">
      <c r="A20" t="s">
        <v>356</v>
      </c>
      <c r="B20" s="3">
        <v>0</v>
      </c>
      <c r="C20" s="3">
        <v>0</v>
      </c>
      <c r="D20" s="3">
        <v>0</v>
      </c>
      <c r="E20" s="3">
        <v>0</v>
      </c>
      <c r="F20" s="3">
        <v>0</v>
      </c>
      <c r="G20" s="3">
        <v>1</v>
      </c>
      <c r="H20" s="3">
        <v>1</v>
      </c>
      <c r="I20" s="3">
        <v>1</v>
      </c>
      <c r="J20" s="3">
        <v>0</v>
      </c>
      <c r="K20" s="3">
        <v>0</v>
      </c>
      <c r="L20" s="3">
        <v>0</v>
      </c>
      <c r="M20" s="3">
        <v>0</v>
      </c>
      <c r="N20" s="3">
        <v>4</v>
      </c>
      <c r="O20" s="3">
        <v>2</v>
      </c>
      <c r="P20" s="3">
        <v>13</v>
      </c>
      <c r="Q20" s="3">
        <v>5</v>
      </c>
      <c r="R20" s="3">
        <v>9</v>
      </c>
      <c r="S20" s="3">
        <v>8</v>
      </c>
      <c r="T20" s="3">
        <v>8</v>
      </c>
      <c r="U20" s="3">
        <v>1</v>
      </c>
      <c r="V20" s="3">
        <v>0</v>
      </c>
      <c r="W20" s="3">
        <v>0</v>
      </c>
      <c r="X20" s="3">
        <v>0</v>
      </c>
      <c r="Y20" s="3">
        <v>0</v>
      </c>
      <c r="Z20" s="6">
        <f t="shared" si="0"/>
        <v>53</v>
      </c>
    </row>
    <row r="21" spans="1:26" ht="12.75">
      <c r="A21" t="s">
        <v>357</v>
      </c>
      <c r="B21" s="3">
        <v>0</v>
      </c>
      <c r="C21" s="3">
        <v>0</v>
      </c>
      <c r="D21" s="3">
        <v>0</v>
      </c>
      <c r="E21" s="3">
        <v>0</v>
      </c>
      <c r="F21" s="3">
        <v>0</v>
      </c>
      <c r="G21" s="3">
        <v>0</v>
      </c>
      <c r="H21" s="3">
        <v>0</v>
      </c>
      <c r="I21" s="3">
        <v>0</v>
      </c>
      <c r="J21" s="3">
        <v>0</v>
      </c>
      <c r="K21" s="3">
        <v>0</v>
      </c>
      <c r="L21" s="3">
        <v>0</v>
      </c>
      <c r="M21" s="3">
        <v>0</v>
      </c>
      <c r="N21" s="3">
        <v>0</v>
      </c>
      <c r="O21" s="3">
        <v>0</v>
      </c>
      <c r="P21" s="3">
        <v>0</v>
      </c>
      <c r="Q21" s="3">
        <v>0</v>
      </c>
      <c r="R21" s="3">
        <v>0</v>
      </c>
      <c r="S21" s="3">
        <v>0</v>
      </c>
      <c r="T21" s="3">
        <v>1</v>
      </c>
      <c r="U21" s="3">
        <v>0</v>
      </c>
      <c r="V21" s="3">
        <v>0</v>
      </c>
      <c r="W21" s="3">
        <v>0</v>
      </c>
      <c r="X21" s="3">
        <v>0</v>
      </c>
      <c r="Y21" s="3">
        <v>0</v>
      </c>
      <c r="Z21" s="6">
        <f t="shared" si="0"/>
        <v>1</v>
      </c>
    </row>
    <row r="22" spans="1:26" ht="12.75">
      <c r="A22" t="s">
        <v>358</v>
      </c>
      <c r="B22" s="3">
        <v>0</v>
      </c>
      <c r="C22" s="3">
        <v>0</v>
      </c>
      <c r="D22" s="3">
        <v>0</v>
      </c>
      <c r="E22" s="3">
        <v>0</v>
      </c>
      <c r="F22" s="3">
        <v>0</v>
      </c>
      <c r="G22" s="3">
        <v>0</v>
      </c>
      <c r="H22" s="3">
        <v>0</v>
      </c>
      <c r="I22" s="3">
        <v>0</v>
      </c>
      <c r="J22" s="3">
        <v>0</v>
      </c>
      <c r="K22" s="3">
        <v>0</v>
      </c>
      <c r="L22" s="3">
        <v>0</v>
      </c>
      <c r="M22" s="3">
        <v>0</v>
      </c>
      <c r="N22" s="3">
        <v>0</v>
      </c>
      <c r="O22" s="3">
        <v>0</v>
      </c>
      <c r="P22" s="3">
        <v>1</v>
      </c>
      <c r="Q22" s="3">
        <v>0</v>
      </c>
      <c r="R22" s="3">
        <v>0</v>
      </c>
      <c r="S22" s="3">
        <v>0</v>
      </c>
      <c r="T22" s="3">
        <v>1</v>
      </c>
      <c r="U22" s="3">
        <v>0</v>
      </c>
      <c r="V22" s="3">
        <v>0</v>
      </c>
      <c r="W22" s="3">
        <v>0</v>
      </c>
      <c r="X22" s="3">
        <v>0</v>
      </c>
      <c r="Y22" s="3">
        <v>0</v>
      </c>
      <c r="Z22" s="6">
        <f t="shared" si="0"/>
        <v>2</v>
      </c>
    </row>
    <row r="23" spans="1:26" ht="12.75">
      <c r="A23" t="s">
        <v>361</v>
      </c>
      <c r="B23" s="3">
        <v>0</v>
      </c>
      <c r="C23" s="3">
        <v>0</v>
      </c>
      <c r="D23" s="3">
        <v>0</v>
      </c>
      <c r="E23" s="3">
        <v>0</v>
      </c>
      <c r="F23" s="3">
        <v>0</v>
      </c>
      <c r="G23" s="3">
        <v>0</v>
      </c>
      <c r="H23" s="3">
        <v>0</v>
      </c>
      <c r="I23" s="3">
        <v>0</v>
      </c>
      <c r="J23" s="3">
        <v>0</v>
      </c>
      <c r="K23" s="3">
        <v>0</v>
      </c>
      <c r="L23" s="3">
        <v>0</v>
      </c>
      <c r="M23" s="3">
        <v>0</v>
      </c>
      <c r="N23" s="3">
        <v>0</v>
      </c>
      <c r="O23" s="3">
        <v>0</v>
      </c>
      <c r="P23" s="3">
        <v>0</v>
      </c>
      <c r="Q23" s="3">
        <v>1</v>
      </c>
      <c r="R23" s="3">
        <v>0</v>
      </c>
      <c r="S23" s="3">
        <v>0</v>
      </c>
      <c r="T23" s="3">
        <v>0</v>
      </c>
      <c r="U23" s="3">
        <v>0</v>
      </c>
      <c r="V23" s="3">
        <v>0</v>
      </c>
      <c r="W23" s="3">
        <v>0</v>
      </c>
      <c r="X23" s="3">
        <v>0</v>
      </c>
      <c r="Y23" s="3">
        <v>0</v>
      </c>
      <c r="Z23" s="6">
        <f t="shared" si="0"/>
        <v>1</v>
      </c>
    </row>
    <row r="24" spans="1:26" ht="12.75">
      <c r="A24" t="s">
        <v>362</v>
      </c>
      <c r="B24" s="3">
        <v>0</v>
      </c>
      <c r="C24" s="3">
        <v>0</v>
      </c>
      <c r="D24" s="3">
        <v>0</v>
      </c>
      <c r="E24" s="3">
        <v>0</v>
      </c>
      <c r="F24" s="3">
        <v>0</v>
      </c>
      <c r="G24" s="3">
        <v>0</v>
      </c>
      <c r="H24" s="3">
        <v>0</v>
      </c>
      <c r="I24" s="3">
        <v>0</v>
      </c>
      <c r="J24" s="3">
        <v>0</v>
      </c>
      <c r="K24" s="3">
        <v>0</v>
      </c>
      <c r="L24" s="3">
        <v>0</v>
      </c>
      <c r="M24" s="3">
        <v>0</v>
      </c>
      <c r="N24" s="3">
        <v>6</v>
      </c>
      <c r="O24" s="3">
        <v>0</v>
      </c>
      <c r="P24" s="3">
        <v>10</v>
      </c>
      <c r="Q24" s="3">
        <v>1</v>
      </c>
      <c r="R24" s="3">
        <v>3</v>
      </c>
      <c r="S24" s="3">
        <v>1</v>
      </c>
      <c r="T24" s="3">
        <v>1</v>
      </c>
      <c r="U24" s="3">
        <v>1</v>
      </c>
      <c r="V24" s="3">
        <v>0</v>
      </c>
      <c r="W24" s="3">
        <v>0</v>
      </c>
      <c r="X24" s="3">
        <v>0</v>
      </c>
      <c r="Y24" s="3">
        <v>0</v>
      </c>
      <c r="Z24" s="6">
        <f t="shared" si="0"/>
        <v>23</v>
      </c>
    </row>
    <row r="25" spans="1:26" ht="12.75">
      <c r="A25" t="s">
        <v>363</v>
      </c>
      <c r="B25" s="3">
        <v>0</v>
      </c>
      <c r="C25" s="3">
        <v>0</v>
      </c>
      <c r="D25" s="3">
        <v>0</v>
      </c>
      <c r="E25" s="3">
        <v>0</v>
      </c>
      <c r="F25" s="3">
        <v>0</v>
      </c>
      <c r="G25" s="3">
        <v>0</v>
      </c>
      <c r="H25" s="3">
        <v>1</v>
      </c>
      <c r="I25" s="3">
        <v>2</v>
      </c>
      <c r="J25" s="3">
        <v>16</v>
      </c>
      <c r="K25" s="3">
        <v>12</v>
      </c>
      <c r="L25" s="3">
        <v>16</v>
      </c>
      <c r="M25" s="3">
        <v>12</v>
      </c>
      <c r="N25" s="3">
        <v>7</v>
      </c>
      <c r="O25" s="3">
        <v>19</v>
      </c>
      <c r="P25" s="3">
        <v>5</v>
      </c>
      <c r="Q25" s="3">
        <v>1</v>
      </c>
      <c r="R25" s="3">
        <v>3</v>
      </c>
      <c r="S25" s="3">
        <v>0</v>
      </c>
      <c r="T25" s="3">
        <v>1</v>
      </c>
      <c r="U25" s="3">
        <v>0</v>
      </c>
      <c r="V25" s="3">
        <v>0</v>
      </c>
      <c r="W25" s="3">
        <v>0</v>
      </c>
      <c r="X25" s="3">
        <v>0</v>
      </c>
      <c r="Y25" s="3">
        <v>0</v>
      </c>
      <c r="Z25" s="6">
        <f t="shared" si="0"/>
        <v>95</v>
      </c>
    </row>
    <row r="26" spans="1:26" ht="12.75">
      <c r="A26" t="s">
        <v>364</v>
      </c>
      <c r="B26" s="3">
        <v>0</v>
      </c>
      <c r="C26" s="3">
        <v>0</v>
      </c>
      <c r="D26" s="3">
        <v>0</v>
      </c>
      <c r="E26" s="3">
        <v>0</v>
      </c>
      <c r="F26" s="3">
        <v>1</v>
      </c>
      <c r="G26" s="3">
        <v>0</v>
      </c>
      <c r="H26" s="3">
        <v>0</v>
      </c>
      <c r="I26" s="3">
        <v>2</v>
      </c>
      <c r="J26" s="3">
        <v>3</v>
      </c>
      <c r="K26" s="3">
        <v>1</v>
      </c>
      <c r="L26" s="3">
        <v>2</v>
      </c>
      <c r="M26" s="3">
        <v>0</v>
      </c>
      <c r="N26" s="3">
        <v>3</v>
      </c>
      <c r="O26" s="3">
        <v>1</v>
      </c>
      <c r="P26" s="3">
        <v>1</v>
      </c>
      <c r="Q26" s="3">
        <v>0</v>
      </c>
      <c r="R26" s="3">
        <v>2</v>
      </c>
      <c r="S26" s="3">
        <v>0</v>
      </c>
      <c r="T26" s="3">
        <v>2</v>
      </c>
      <c r="U26" s="3">
        <v>1</v>
      </c>
      <c r="V26" s="3">
        <v>0</v>
      </c>
      <c r="W26" s="3">
        <v>0</v>
      </c>
      <c r="X26" s="3">
        <v>0</v>
      </c>
      <c r="Y26" s="3">
        <v>0</v>
      </c>
      <c r="Z26" s="6">
        <f t="shared" si="0"/>
        <v>19</v>
      </c>
    </row>
    <row r="27" spans="1:26" ht="12.75">
      <c r="A27" t="s">
        <v>365</v>
      </c>
      <c r="B27" s="3">
        <v>0</v>
      </c>
      <c r="C27" s="3">
        <v>0</v>
      </c>
      <c r="D27" s="3">
        <v>0</v>
      </c>
      <c r="E27" s="3">
        <v>0</v>
      </c>
      <c r="F27" s="3">
        <v>0</v>
      </c>
      <c r="G27" s="3">
        <v>0</v>
      </c>
      <c r="H27" s="3">
        <v>0</v>
      </c>
      <c r="I27" s="3">
        <v>0</v>
      </c>
      <c r="J27" s="3">
        <v>0</v>
      </c>
      <c r="K27" s="3">
        <v>0</v>
      </c>
      <c r="L27" s="3">
        <v>1</v>
      </c>
      <c r="M27" s="3">
        <v>0</v>
      </c>
      <c r="N27" s="3">
        <v>2</v>
      </c>
      <c r="O27" s="3">
        <v>0</v>
      </c>
      <c r="P27" s="3">
        <v>2</v>
      </c>
      <c r="Q27" s="3">
        <v>0</v>
      </c>
      <c r="R27" s="3">
        <v>1</v>
      </c>
      <c r="S27" s="3">
        <v>0</v>
      </c>
      <c r="T27" s="3">
        <v>0</v>
      </c>
      <c r="U27" s="3">
        <v>0</v>
      </c>
      <c r="V27" s="3">
        <v>0</v>
      </c>
      <c r="W27" s="3">
        <v>0</v>
      </c>
      <c r="X27" s="3">
        <v>0</v>
      </c>
      <c r="Y27" s="3">
        <v>0</v>
      </c>
      <c r="Z27" s="6">
        <f t="shared" si="0"/>
        <v>6</v>
      </c>
    </row>
    <row r="28" spans="1:26" ht="12.75">
      <c r="A28" t="s">
        <v>366</v>
      </c>
      <c r="B28" s="3">
        <v>0</v>
      </c>
      <c r="C28" s="3">
        <v>0</v>
      </c>
      <c r="D28" s="3">
        <v>0</v>
      </c>
      <c r="E28" s="3">
        <v>0</v>
      </c>
      <c r="F28" s="3">
        <v>0</v>
      </c>
      <c r="G28" s="3">
        <v>0</v>
      </c>
      <c r="H28" s="3">
        <v>0</v>
      </c>
      <c r="I28" s="3">
        <v>0</v>
      </c>
      <c r="J28" s="3">
        <v>0</v>
      </c>
      <c r="K28" s="3">
        <v>0</v>
      </c>
      <c r="L28" s="3">
        <v>0</v>
      </c>
      <c r="M28" s="3">
        <v>0</v>
      </c>
      <c r="N28" s="3">
        <v>0</v>
      </c>
      <c r="O28" s="3">
        <v>1</v>
      </c>
      <c r="P28" s="3">
        <v>1</v>
      </c>
      <c r="Q28" s="3">
        <v>0</v>
      </c>
      <c r="R28" s="3">
        <v>2</v>
      </c>
      <c r="S28" s="3">
        <v>1</v>
      </c>
      <c r="T28" s="3">
        <v>1</v>
      </c>
      <c r="U28" s="3">
        <v>0</v>
      </c>
      <c r="V28" s="3">
        <v>0</v>
      </c>
      <c r="W28" s="3">
        <v>0</v>
      </c>
      <c r="X28" s="3">
        <v>0</v>
      </c>
      <c r="Y28" s="3">
        <v>0</v>
      </c>
      <c r="Z28" s="6">
        <f t="shared" si="0"/>
        <v>6</v>
      </c>
    </row>
    <row r="29" spans="1:26" ht="12.75">
      <c r="A29" t="s">
        <v>367</v>
      </c>
      <c r="B29" s="3">
        <v>0</v>
      </c>
      <c r="C29" s="3">
        <v>0</v>
      </c>
      <c r="D29" s="3">
        <v>0</v>
      </c>
      <c r="E29" s="3">
        <v>0</v>
      </c>
      <c r="F29" s="3">
        <v>0</v>
      </c>
      <c r="G29" s="3">
        <v>0</v>
      </c>
      <c r="H29" s="3">
        <v>0</v>
      </c>
      <c r="I29" s="3">
        <v>0</v>
      </c>
      <c r="J29" s="3">
        <v>0</v>
      </c>
      <c r="K29" s="3">
        <v>0</v>
      </c>
      <c r="L29" s="3">
        <v>0</v>
      </c>
      <c r="M29" s="3">
        <v>0</v>
      </c>
      <c r="N29" s="3">
        <v>1</v>
      </c>
      <c r="O29" s="3">
        <v>1</v>
      </c>
      <c r="P29" s="3">
        <v>2</v>
      </c>
      <c r="Q29" s="3">
        <v>0</v>
      </c>
      <c r="R29" s="3">
        <v>0</v>
      </c>
      <c r="S29" s="3">
        <v>0</v>
      </c>
      <c r="T29" s="3">
        <v>1</v>
      </c>
      <c r="U29" s="3">
        <v>0</v>
      </c>
      <c r="V29" s="3">
        <v>0</v>
      </c>
      <c r="W29" s="3">
        <v>0</v>
      </c>
      <c r="X29" s="3">
        <v>0</v>
      </c>
      <c r="Y29" s="3">
        <v>0</v>
      </c>
      <c r="Z29" s="6">
        <f t="shared" si="0"/>
        <v>5</v>
      </c>
    </row>
    <row r="30" spans="1:26" ht="12.75">
      <c r="A30" t="s">
        <v>368</v>
      </c>
      <c r="B30" s="3">
        <v>0</v>
      </c>
      <c r="C30" s="3">
        <v>0</v>
      </c>
      <c r="D30" s="3">
        <v>0</v>
      </c>
      <c r="E30" s="3">
        <v>0</v>
      </c>
      <c r="F30" s="3">
        <v>0</v>
      </c>
      <c r="G30" s="3">
        <v>0</v>
      </c>
      <c r="H30" s="3">
        <v>0</v>
      </c>
      <c r="I30" s="3">
        <v>0</v>
      </c>
      <c r="J30" s="3">
        <v>0</v>
      </c>
      <c r="K30" s="3">
        <v>0</v>
      </c>
      <c r="L30" s="3">
        <v>0</v>
      </c>
      <c r="M30" s="3">
        <v>0</v>
      </c>
      <c r="N30" s="3">
        <v>0</v>
      </c>
      <c r="O30" s="3">
        <v>0</v>
      </c>
      <c r="P30" s="3">
        <v>1</v>
      </c>
      <c r="Q30" s="3">
        <v>0</v>
      </c>
      <c r="R30" s="3">
        <v>0</v>
      </c>
      <c r="S30" s="3">
        <v>0</v>
      </c>
      <c r="T30" s="3">
        <v>0</v>
      </c>
      <c r="U30" s="3">
        <v>0</v>
      </c>
      <c r="V30" s="3">
        <v>0</v>
      </c>
      <c r="W30" s="3">
        <v>0</v>
      </c>
      <c r="X30" s="3">
        <v>0</v>
      </c>
      <c r="Y30" s="3">
        <v>0</v>
      </c>
      <c r="Z30" s="6">
        <f t="shared" si="0"/>
        <v>1</v>
      </c>
    </row>
    <row r="31" spans="1:26" ht="12.75">
      <c r="A31" t="s">
        <v>370</v>
      </c>
      <c r="B31" s="3">
        <v>0</v>
      </c>
      <c r="C31" s="3">
        <v>0</v>
      </c>
      <c r="D31" s="3">
        <v>0</v>
      </c>
      <c r="E31" s="3">
        <v>0</v>
      </c>
      <c r="F31" s="3">
        <v>0</v>
      </c>
      <c r="G31" s="3">
        <v>0</v>
      </c>
      <c r="H31" s="3">
        <v>0</v>
      </c>
      <c r="I31" s="3">
        <v>0</v>
      </c>
      <c r="J31" s="3">
        <v>0</v>
      </c>
      <c r="K31" s="3">
        <v>0</v>
      </c>
      <c r="L31" s="3">
        <v>0</v>
      </c>
      <c r="M31" s="3">
        <v>0</v>
      </c>
      <c r="N31" s="3">
        <v>0</v>
      </c>
      <c r="O31" s="3">
        <v>0</v>
      </c>
      <c r="P31" s="3">
        <v>0</v>
      </c>
      <c r="Q31" s="3">
        <v>1</v>
      </c>
      <c r="R31" s="3">
        <v>0</v>
      </c>
      <c r="S31" s="3">
        <v>0</v>
      </c>
      <c r="T31" s="3">
        <v>0</v>
      </c>
      <c r="U31" s="3">
        <v>0</v>
      </c>
      <c r="V31" s="3">
        <v>0</v>
      </c>
      <c r="W31" s="3">
        <v>0</v>
      </c>
      <c r="X31" s="3">
        <v>0</v>
      </c>
      <c r="Y31" s="3">
        <v>0</v>
      </c>
      <c r="Z31" s="6">
        <f t="shared" si="0"/>
        <v>1</v>
      </c>
    </row>
    <row r="32" spans="1:26" ht="12.75">
      <c r="A32" t="s">
        <v>371</v>
      </c>
      <c r="B32" s="3">
        <v>0</v>
      </c>
      <c r="C32" s="3">
        <v>0</v>
      </c>
      <c r="D32" s="3">
        <v>0</v>
      </c>
      <c r="E32" s="3">
        <v>0</v>
      </c>
      <c r="F32" s="3">
        <v>0</v>
      </c>
      <c r="G32" s="3">
        <v>0</v>
      </c>
      <c r="H32" s="3">
        <v>0</v>
      </c>
      <c r="I32" s="3">
        <v>0</v>
      </c>
      <c r="J32" s="3">
        <v>0</v>
      </c>
      <c r="K32" s="3">
        <v>0</v>
      </c>
      <c r="L32" s="3">
        <v>0</v>
      </c>
      <c r="M32" s="3">
        <v>0</v>
      </c>
      <c r="N32" s="3">
        <v>0</v>
      </c>
      <c r="O32" s="3">
        <v>1</v>
      </c>
      <c r="P32" s="3">
        <v>0</v>
      </c>
      <c r="Q32" s="3">
        <v>3</v>
      </c>
      <c r="R32" s="3">
        <v>0</v>
      </c>
      <c r="S32" s="3">
        <v>1</v>
      </c>
      <c r="T32" s="3">
        <v>0</v>
      </c>
      <c r="U32" s="3">
        <v>0</v>
      </c>
      <c r="V32" s="3">
        <v>0</v>
      </c>
      <c r="W32" s="3">
        <v>0</v>
      </c>
      <c r="X32" s="3">
        <v>0</v>
      </c>
      <c r="Y32" s="3">
        <v>0</v>
      </c>
      <c r="Z32" s="6">
        <f t="shared" si="0"/>
        <v>5</v>
      </c>
    </row>
    <row r="33" spans="1:26" ht="12.75">
      <c r="A33" t="s">
        <v>372</v>
      </c>
      <c r="B33" s="3">
        <v>0</v>
      </c>
      <c r="C33" s="3">
        <v>0</v>
      </c>
      <c r="D33" s="3">
        <v>0</v>
      </c>
      <c r="E33" s="3">
        <v>0</v>
      </c>
      <c r="F33" s="3">
        <v>0</v>
      </c>
      <c r="G33" s="3">
        <v>0</v>
      </c>
      <c r="H33" s="3">
        <v>0</v>
      </c>
      <c r="I33" s="3">
        <v>0</v>
      </c>
      <c r="J33" s="3">
        <v>0</v>
      </c>
      <c r="K33" s="3">
        <v>0</v>
      </c>
      <c r="L33" s="3">
        <v>1</v>
      </c>
      <c r="M33" s="3">
        <v>2</v>
      </c>
      <c r="N33" s="3">
        <v>3</v>
      </c>
      <c r="O33" s="3">
        <v>1</v>
      </c>
      <c r="P33" s="3">
        <v>1</v>
      </c>
      <c r="Q33" s="3">
        <v>1</v>
      </c>
      <c r="R33" s="3">
        <v>0</v>
      </c>
      <c r="S33" s="3">
        <v>1</v>
      </c>
      <c r="T33" s="3">
        <v>1</v>
      </c>
      <c r="U33" s="3">
        <v>0</v>
      </c>
      <c r="V33" s="3">
        <v>0</v>
      </c>
      <c r="W33" s="3">
        <v>0</v>
      </c>
      <c r="X33" s="3">
        <v>0</v>
      </c>
      <c r="Y33" s="3">
        <v>0</v>
      </c>
      <c r="Z33" s="6">
        <f t="shared" si="0"/>
        <v>11</v>
      </c>
    </row>
    <row r="34" spans="1:26" ht="12.75">
      <c r="A34" t="s">
        <v>373</v>
      </c>
      <c r="B34" s="3">
        <v>0</v>
      </c>
      <c r="C34" s="3">
        <v>0</v>
      </c>
      <c r="D34" s="3">
        <v>0</v>
      </c>
      <c r="E34" s="3">
        <v>0</v>
      </c>
      <c r="F34" s="3">
        <v>0</v>
      </c>
      <c r="G34" s="3">
        <v>0</v>
      </c>
      <c r="H34" s="3">
        <v>0</v>
      </c>
      <c r="I34" s="3">
        <v>0</v>
      </c>
      <c r="J34" s="3">
        <v>1</v>
      </c>
      <c r="K34" s="3">
        <v>1</v>
      </c>
      <c r="L34" s="3">
        <v>0</v>
      </c>
      <c r="M34" s="3">
        <v>8</v>
      </c>
      <c r="N34" s="3">
        <v>0</v>
      </c>
      <c r="O34" s="3">
        <v>8</v>
      </c>
      <c r="P34" s="3">
        <v>1</v>
      </c>
      <c r="Q34" s="3">
        <v>3</v>
      </c>
      <c r="R34" s="3">
        <v>0</v>
      </c>
      <c r="S34" s="3">
        <v>1</v>
      </c>
      <c r="T34" s="3">
        <v>0</v>
      </c>
      <c r="U34" s="3">
        <v>1</v>
      </c>
      <c r="V34" s="3">
        <v>0</v>
      </c>
      <c r="W34" s="3">
        <v>0</v>
      </c>
      <c r="X34" s="3">
        <v>0</v>
      </c>
      <c r="Y34" s="3">
        <v>0</v>
      </c>
      <c r="Z34" s="6">
        <f t="shared" si="0"/>
        <v>24</v>
      </c>
    </row>
    <row r="35" spans="1:26" ht="12.75">
      <c r="A35" t="s">
        <v>374</v>
      </c>
      <c r="B35" s="3">
        <v>0</v>
      </c>
      <c r="C35" s="3">
        <v>0</v>
      </c>
      <c r="D35" s="3">
        <v>0</v>
      </c>
      <c r="E35" s="3">
        <v>0</v>
      </c>
      <c r="F35" s="3">
        <v>0</v>
      </c>
      <c r="G35" s="3">
        <v>0</v>
      </c>
      <c r="H35" s="3">
        <v>0</v>
      </c>
      <c r="I35" s="3">
        <v>0</v>
      </c>
      <c r="J35" s="3">
        <v>0</v>
      </c>
      <c r="K35" s="3">
        <v>0</v>
      </c>
      <c r="L35" s="3">
        <v>1</v>
      </c>
      <c r="M35" s="3">
        <v>0</v>
      </c>
      <c r="N35" s="3">
        <v>0</v>
      </c>
      <c r="O35" s="3">
        <v>0</v>
      </c>
      <c r="P35" s="3">
        <v>1</v>
      </c>
      <c r="Q35" s="3">
        <v>0</v>
      </c>
      <c r="R35" s="3">
        <v>0</v>
      </c>
      <c r="S35" s="3">
        <v>1</v>
      </c>
      <c r="T35" s="3">
        <v>0</v>
      </c>
      <c r="U35" s="3">
        <v>0</v>
      </c>
      <c r="V35" s="3">
        <v>0</v>
      </c>
      <c r="W35" s="3">
        <v>0</v>
      </c>
      <c r="X35" s="3">
        <v>0</v>
      </c>
      <c r="Y35" s="3">
        <v>0</v>
      </c>
      <c r="Z35" s="6">
        <f t="shared" si="0"/>
        <v>3</v>
      </c>
    </row>
    <row r="36" spans="1:26" ht="12.75">
      <c r="A36" t="s">
        <v>375</v>
      </c>
      <c r="B36" s="3">
        <v>0</v>
      </c>
      <c r="C36" s="3">
        <v>0</v>
      </c>
      <c r="D36" s="3">
        <v>0</v>
      </c>
      <c r="E36" s="3">
        <v>0</v>
      </c>
      <c r="F36" s="3">
        <v>0</v>
      </c>
      <c r="G36" s="3">
        <v>1</v>
      </c>
      <c r="H36" s="3">
        <v>0</v>
      </c>
      <c r="I36" s="3">
        <v>1</v>
      </c>
      <c r="J36" s="3">
        <v>0</v>
      </c>
      <c r="K36" s="3">
        <v>0</v>
      </c>
      <c r="L36" s="3">
        <v>0</v>
      </c>
      <c r="M36" s="3">
        <v>0</v>
      </c>
      <c r="N36" s="3">
        <v>2</v>
      </c>
      <c r="O36" s="3">
        <v>1</v>
      </c>
      <c r="P36" s="3">
        <v>2</v>
      </c>
      <c r="Q36" s="3">
        <v>3</v>
      </c>
      <c r="R36" s="3">
        <v>1</v>
      </c>
      <c r="S36" s="3">
        <v>1</v>
      </c>
      <c r="T36" s="3">
        <v>0</v>
      </c>
      <c r="U36" s="3">
        <v>1</v>
      </c>
      <c r="V36" s="3">
        <v>0</v>
      </c>
      <c r="W36" s="3">
        <v>0</v>
      </c>
      <c r="X36" s="3">
        <v>0</v>
      </c>
      <c r="Y36" s="3">
        <v>0</v>
      </c>
      <c r="Z36" s="6">
        <f t="shared" si="0"/>
        <v>13</v>
      </c>
    </row>
    <row r="37" spans="1:26" ht="12.75">
      <c r="A37" s="2" t="s">
        <v>339</v>
      </c>
      <c r="B37" s="6">
        <f aca="true" t="shared" si="1" ref="B37:Z37">SUM(B7:B36)</f>
        <v>0</v>
      </c>
      <c r="C37" s="6">
        <f t="shared" si="1"/>
        <v>0</v>
      </c>
      <c r="D37" s="6">
        <f t="shared" si="1"/>
        <v>0</v>
      </c>
      <c r="E37" s="6">
        <f t="shared" si="1"/>
        <v>0</v>
      </c>
      <c r="F37" s="6">
        <f t="shared" si="1"/>
        <v>1</v>
      </c>
      <c r="G37" s="6">
        <f t="shared" si="1"/>
        <v>2</v>
      </c>
      <c r="H37" s="6">
        <f t="shared" si="1"/>
        <v>2</v>
      </c>
      <c r="I37" s="6">
        <f t="shared" si="1"/>
        <v>6</v>
      </c>
      <c r="J37" s="6">
        <f t="shared" si="1"/>
        <v>20</v>
      </c>
      <c r="K37" s="6">
        <f t="shared" si="1"/>
        <v>14</v>
      </c>
      <c r="L37" s="6">
        <f t="shared" si="1"/>
        <v>21</v>
      </c>
      <c r="M37" s="6">
        <f t="shared" si="1"/>
        <v>22</v>
      </c>
      <c r="N37" s="6">
        <f t="shared" si="1"/>
        <v>31</v>
      </c>
      <c r="O37" s="6">
        <f t="shared" si="1"/>
        <v>41</v>
      </c>
      <c r="P37" s="6">
        <f t="shared" si="1"/>
        <v>47</v>
      </c>
      <c r="Q37" s="6">
        <f t="shared" si="1"/>
        <v>24</v>
      </c>
      <c r="R37" s="6">
        <f t="shared" si="1"/>
        <v>34</v>
      </c>
      <c r="S37" s="6">
        <f t="shared" si="1"/>
        <v>23</v>
      </c>
      <c r="T37" s="6">
        <f t="shared" si="1"/>
        <v>30</v>
      </c>
      <c r="U37" s="6">
        <f t="shared" si="1"/>
        <v>6</v>
      </c>
      <c r="V37" s="6">
        <f t="shared" si="1"/>
        <v>0</v>
      </c>
      <c r="W37" s="6">
        <f t="shared" si="1"/>
        <v>0</v>
      </c>
      <c r="X37" s="6">
        <f t="shared" si="1"/>
        <v>0</v>
      </c>
      <c r="Y37" s="6">
        <f t="shared" si="1"/>
        <v>0</v>
      </c>
      <c r="Z37" s="6">
        <f t="shared" si="1"/>
        <v>324</v>
      </c>
    </row>
  </sheetData>
  <sheetProtection/>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N37"/>
  <sheetViews>
    <sheetView zoomScalePageLayoutView="0" workbookViewId="0" topLeftCell="A1">
      <selection activeCell="A1" sqref="A1"/>
    </sheetView>
  </sheetViews>
  <sheetFormatPr defaultColWidth="9.140625" defaultRowHeight="12.75"/>
  <sheetData>
    <row r="1" ht="18">
      <c r="A1" s="1" t="s">
        <v>485</v>
      </c>
    </row>
    <row r="5" spans="2:14" ht="12.75">
      <c r="B5" s="2" t="s">
        <v>486</v>
      </c>
      <c r="D5" s="2" t="s">
        <v>487</v>
      </c>
      <c r="F5" s="2" t="s">
        <v>488</v>
      </c>
      <c r="H5" s="2" t="s">
        <v>489</v>
      </c>
      <c r="J5" s="2" t="s">
        <v>490</v>
      </c>
      <c r="L5" s="2" t="s">
        <v>491</v>
      </c>
      <c r="N5" s="2" t="s">
        <v>458</v>
      </c>
    </row>
    <row r="6" spans="1:13" ht="12.75">
      <c r="A6" s="2" t="s">
        <v>333</v>
      </c>
      <c r="B6" t="s">
        <v>340</v>
      </c>
      <c r="C6" t="s">
        <v>341</v>
      </c>
      <c r="D6" t="s">
        <v>340</v>
      </c>
      <c r="E6" t="s">
        <v>341</v>
      </c>
      <c r="F6" t="s">
        <v>340</v>
      </c>
      <c r="G6" t="s">
        <v>341</v>
      </c>
      <c r="H6" t="s">
        <v>340</v>
      </c>
      <c r="I6" t="s">
        <v>341</v>
      </c>
      <c r="J6" t="s">
        <v>340</v>
      </c>
      <c r="K6" t="s">
        <v>341</v>
      </c>
      <c r="L6" t="s">
        <v>340</v>
      </c>
      <c r="M6" t="s">
        <v>341</v>
      </c>
    </row>
    <row r="7" spans="1:14" ht="12.75">
      <c r="A7" t="s">
        <v>342</v>
      </c>
      <c r="B7" s="3">
        <v>0</v>
      </c>
      <c r="C7" s="3">
        <v>0</v>
      </c>
      <c r="D7" s="3">
        <v>0</v>
      </c>
      <c r="E7" s="3">
        <v>0</v>
      </c>
      <c r="F7" s="3">
        <v>0</v>
      </c>
      <c r="G7" s="3">
        <v>0</v>
      </c>
      <c r="H7" s="3">
        <v>1</v>
      </c>
      <c r="I7" s="3">
        <v>0</v>
      </c>
      <c r="J7" s="3">
        <v>0</v>
      </c>
      <c r="K7" s="3">
        <v>0</v>
      </c>
      <c r="L7" s="3">
        <v>0</v>
      </c>
      <c r="M7" s="3">
        <v>0</v>
      </c>
      <c r="N7" s="6">
        <f aca="true" t="shared" si="0" ref="N7:N36">SUM(B7:M7)</f>
        <v>1</v>
      </c>
    </row>
    <row r="8" spans="1:14" ht="12.75">
      <c r="A8" t="s">
        <v>344</v>
      </c>
      <c r="B8" s="3">
        <v>0</v>
      </c>
      <c r="C8" s="3">
        <v>0</v>
      </c>
      <c r="D8" s="3">
        <v>0</v>
      </c>
      <c r="E8" s="3">
        <v>0</v>
      </c>
      <c r="F8" s="3">
        <v>0</v>
      </c>
      <c r="G8" s="3">
        <v>0</v>
      </c>
      <c r="H8" s="3">
        <v>0</v>
      </c>
      <c r="I8" s="3">
        <v>1</v>
      </c>
      <c r="J8" s="3">
        <v>0</v>
      </c>
      <c r="K8" s="3">
        <v>0</v>
      </c>
      <c r="L8" s="3">
        <v>0</v>
      </c>
      <c r="M8" s="3">
        <v>0</v>
      </c>
      <c r="N8" s="6">
        <f t="shared" si="0"/>
        <v>1</v>
      </c>
    </row>
    <row r="9" spans="1:14" ht="12.75">
      <c r="A9" t="s">
        <v>345</v>
      </c>
      <c r="B9" s="3">
        <v>0</v>
      </c>
      <c r="C9" s="3">
        <v>0</v>
      </c>
      <c r="D9" s="3">
        <v>0</v>
      </c>
      <c r="E9" s="3">
        <v>0</v>
      </c>
      <c r="F9" s="3">
        <v>0</v>
      </c>
      <c r="G9" s="3">
        <v>0</v>
      </c>
      <c r="H9" s="3">
        <v>0</v>
      </c>
      <c r="I9" s="3">
        <v>1</v>
      </c>
      <c r="J9" s="3">
        <v>0</v>
      </c>
      <c r="K9" s="3">
        <v>0</v>
      </c>
      <c r="L9" s="3">
        <v>0</v>
      </c>
      <c r="M9" s="3">
        <v>0</v>
      </c>
      <c r="N9" s="6">
        <f t="shared" si="0"/>
        <v>1</v>
      </c>
    </row>
    <row r="10" spans="1:14" ht="12.75">
      <c r="A10" t="s">
        <v>346</v>
      </c>
      <c r="B10" s="3">
        <v>0</v>
      </c>
      <c r="C10" s="3">
        <v>0</v>
      </c>
      <c r="D10" s="3">
        <v>0</v>
      </c>
      <c r="E10" s="3">
        <v>0</v>
      </c>
      <c r="F10" s="3">
        <v>0</v>
      </c>
      <c r="G10" s="3">
        <v>0</v>
      </c>
      <c r="H10" s="3">
        <v>2</v>
      </c>
      <c r="I10" s="3">
        <v>1</v>
      </c>
      <c r="J10" s="3">
        <v>0</v>
      </c>
      <c r="K10" s="3">
        <v>0</v>
      </c>
      <c r="L10" s="3">
        <v>0</v>
      </c>
      <c r="M10" s="3">
        <v>0</v>
      </c>
      <c r="N10" s="6">
        <f t="shared" si="0"/>
        <v>3</v>
      </c>
    </row>
    <row r="11" spans="1:14" ht="12.75">
      <c r="A11" t="s">
        <v>347</v>
      </c>
      <c r="B11" s="3">
        <v>0</v>
      </c>
      <c r="C11" s="3">
        <v>0</v>
      </c>
      <c r="D11" s="3">
        <v>0</v>
      </c>
      <c r="E11" s="3">
        <v>0</v>
      </c>
      <c r="F11" s="3">
        <v>0</v>
      </c>
      <c r="G11" s="3">
        <v>0</v>
      </c>
      <c r="H11" s="3">
        <v>0</v>
      </c>
      <c r="I11" s="3">
        <v>3</v>
      </c>
      <c r="J11" s="3">
        <v>0</v>
      </c>
      <c r="K11" s="3">
        <v>0</v>
      </c>
      <c r="L11" s="3">
        <v>0</v>
      </c>
      <c r="M11" s="3">
        <v>0</v>
      </c>
      <c r="N11" s="6">
        <f t="shared" si="0"/>
        <v>3</v>
      </c>
    </row>
    <row r="12" spans="1:14" ht="12.75">
      <c r="A12" t="s">
        <v>348</v>
      </c>
      <c r="B12" s="3">
        <v>0</v>
      </c>
      <c r="C12" s="3">
        <v>0</v>
      </c>
      <c r="D12" s="3">
        <v>0</v>
      </c>
      <c r="E12" s="3">
        <v>0</v>
      </c>
      <c r="F12" s="3">
        <v>0</v>
      </c>
      <c r="G12" s="3">
        <v>0</v>
      </c>
      <c r="H12" s="3">
        <v>2</v>
      </c>
      <c r="I12" s="3">
        <v>0</v>
      </c>
      <c r="J12" s="3">
        <v>0</v>
      </c>
      <c r="K12" s="3">
        <v>0</v>
      </c>
      <c r="L12" s="3">
        <v>0</v>
      </c>
      <c r="M12" s="3">
        <v>0</v>
      </c>
      <c r="N12" s="6">
        <f t="shared" si="0"/>
        <v>2</v>
      </c>
    </row>
    <row r="13" spans="1:14" ht="12.75">
      <c r="A13" t="s">
        <v>349</v>
      </c>
      <c r="B13" s="3">
        <v>0</v>
      </c>
      <c r="C13" s="3">
        <v>0</v>
      </c>
      <c r="D13" s="3">
        <v>0</v>
      </c>
      <c r="E13" s="3">
        <v>0</v>
      </c>
      <c r="F13" s="3">
        <v>0</v>
      </c>
      <c r="G13" s="3">
        <v>0</v>
      </c>
      <c r="H13" s="3">
        <v>4</v>
      </c>
      <c r="I13" s="3">
        <v>2</v>
      </c>
      <c r="J13" s="3">
        <v>0</v>
      </c>
      <c r="K13" s="3">
        <v>0</v>
      </c>
      <c r="L13" s="3">
        <v>0</v>
      </c>
      <c r="M13" s="3">
        <v>0</v>
      </c>
      <c r="N13" s="6">
        <f t="shared" si="0"/>
        <v>6</v>
      </c>
    </row>
    <row r="14" spans="1:14" ht="12.75">
      <c r="A14" t="s">
        <v>350</v>
      </c>
      <c r="B14" s="3">
        <v>0</v>
      </c>
      <c r="C14" s="3">
        <v>0</v>
      </c>
      <c r="D14" s="3">
        <v>0</v>
      </c>
      <c r="E14" s="3">
        <v>0</v>
      </c>
      <c r="F14" s="3">
        <v>0</v>
      </c>
      <c r="G14" s="3">
        <v>0</v>
      </c>
      <c r="H14" s="3">
        <v>3</v>
      </c>
      <c r="I14" s="3">
        <v>0</v>
      </c>
      <c r="J14" s="3">
        <v>0</v>
      </c>
      <c r="K14" s="3">
        <v>0</v>
      </c>
      <c r="L14" s="3">
        <v>0</v>
      </c>
      <c r="M14" s="3">
        <v>0</v>
      </c>
      <c r="N14" s="6">
        <f t="shared" si="0"/>
        <v>3</v>
      </c>
    </row>
    <row r="15" spans="1:14" ht="12.75">
      <c r="A15" t="s">
        <v>351</v>
      </c>
      <c r="B15" s="3">
        <v>0</v>
      </c>
      <c r="C15" s="3">
        <v>0</v>
      </c>
      <c r="D15" s="3">
        <v>0</v>
      </c>
      <c r="E15" s="3">
        <v>0</v>
      </c>
      <c r="F15" s="3">
        <v>0</v>
      </c>
      <c r="G15" s="3">
        <v>0</v>
      </c>
      <c r="H15" s="3">
        <v>1</v>
      </c>
      <c r="I15" s="3">
        <v>0</v>
      </c>
      <c r="J15" s="3">
        <v>0</v>
      </c>
      <c r="K15" s="3">
        <v>0</v>
      </c>
      <c r="L15" s="3">
        <v>0</v>
      </c>
      <c r="M15" s="3">
        <v>0</v>
      </c>
      <c r="N15" s="6">
        <f t="shared" si="0"/>
        <v>1</v>
      </c>
    </row>
    <row r="16" spans="1:14" ht="12.75">
      <c r="A16" t="s">
        <v>352</v>
      </c>
      <c r="B16" s="3">
        <v>0</v>
      </c>
      <c r="C16" s="3">
        <v>0</v>
      </c>
      <c r="D16" s="3">
        <v>0</v>
      </c>
      <c r="E16" s="3">
        <v>0</v>
      </c>
      <c r="F16" s="3">
        <v>0</v>
      </c>
      <c r="G16" s="3">
        <v>0</v>
      </c>
      <c r="H16" s="3">
        <v>0</v>
      </c>
      <c r="I16" s="3">
        <v>1</v>
      </c>
      <c r="J16" s="3">
        <v>0</v>
      </c>
      <c r="K16" s="3">
        <v>0</v>
      </c>
      <c r="L16" s="3">
        <v>0</v>
      </c>
      <c r="M16" s="3">
        <v>0</v>
      </c>
      <c r="N16" s="6">
        <f t="shared" si="0"/>
        <v>1</v>
      </c>
    </row>
    <row r="17" spans="1:14" ht="12.75">
      <c r="A17" t="s">
        <v>353</v>
      </c>
      <c r="B17" s="3">
        <v>0</v>
      </c>
      <c r="C17" s="3">
        <v>0</v>
      </c>
      <c r="D17" s="3">
        <v>0</v>
      </c>
      <c r="E17" s="3">
        <v>0</v>
      </c>
      <c r="F17" s="3">
        <v>0</v>
      </c>
      <c r="G17" s="3">
        <v>0</v>
      </c>
      <c r="H17" s="3">
        <v>0</v>
      </c>
      <c r="I17" s="3">
        <v>1</v>
      </c>
      <c r="J17" s="3">
        <v>0</v>
      </c>
      <c r="K17" s="3">
        <v>0</v>
      </c>
      <c r="L17" s="3">
        <v>0</v>
      </c>
      <c r="M17" s="3">
        <v>0</v>
      </c>
      <c r="N17" s="6">
        <f t="shared" si="0"/>
        <v>1</v>
      </c>
    </row>
    <row r="18" spans="1:14" ht="12.75">
      <c r="A18" t="s">
        <v>354</v>
      </c>
      <c r="B18" s="3">
        <v>1</v>
      </c>
      <c r="C18" s="3">
        <v>0</v>
      </c>
      <c r="D18" s="3">
        <v>10</v>
      </c>
      <c r="E18" s="3">
        <v>7</v>
      </c>
      <c r="F18" s="3">
        <v>0</v>
      </c>
      <c r="G18" s="3">
        <v>0</v>
      </c>
      <c r="H18" s="3">
        <v>1</v>
      </c>
      <c r="I18" s="3">
        <v>0</v>
      </c>
      <c r="J18" s="3">
        <v>0</v>
      </c>
      <c r="K18" s="3">
        <v>0</v>
      </c>
      <c r="L18" s="3">
        <v>0</v>
      </c>
      <c r="M18" s="3">
        <v>0</v>
      </c>
      <c r="N18" s="6">
        <f t="shared" si="0"/>
        <v>19</v>
      </c>
    </row>
    <row r="19" spans="1:14" ht="12.75">
      <c r="A19" t="s">
        <v>355</v>
      </c>
      <c r="B19" s="3">
        <v>1</v>
      </c>
      <c r="C19" s="3">
        <v>0</v>
      </c>
      <c r="D19" s="3">
        <v>5</v>
      </c>
      <c r="E19" s="3">
        <v>3</v>
      </c>
      <c r="F19" s="3">
        <v>0</v>
      </c>
      <c r="G19" s="3">
        <v>0</v>
      </c>
      <c r="H19" s="3">
        <v>4</v>
      </c>
      <c r="I19" s="3">
        <v>0</v>
      </c>
      <c r="J19" s="3">
        <v>0</v>
      </c>
      <c r="K19" s="3">
        <v>0</v>
      </c>
      <c r="L19" s="3">
        <v>0</v>
      </c>
      <c r="M19" s="3">
        <v>0</v>
      </c>
      <c r="N19" s="6">
        <f t="shared" si="0"/>
        <v>13</v>
      </c>
    </row>
    <row r="20" spans="1:14" ht="12.75">
      <c r="A20" t="s">
        <v>356</v>
      </c>
      <c r="B20" s="3">
        <v>0</v>
      </c>
      <c r="C20" s="3">
        <v>1</v>
      </c>
      <c r="D20" s="3">
        <v>32</v>
      </c>
      <c r="E20" s="3">
        <v>14</v>
      </c>
      <c r="F20" s="3">
        <v>0</v>
      </c>
      <c r="G20" s="3">
        <v>0</v>
      </c>
      <c r="H20" s="3">
        <v>3</v>
      </c>
      <c r="I20" s="3">
        <v>3</v>
      </c>
      <c r="J20" s="3">
        <v>0</v>
      </c>
      <c r="K20" s="3">
        <v>0</v>
      </c>
      <c r="L20" s="3">
        <v>0</v>
      </c>
      <c r="M20" s="3">
        <v>0</v>
      </c>
      <c r="N20" s="6">
        <f t="shared" si="0"/>
        <v>53</v>
      </c>
    </row>
    <row r="21" spans="1:14" ht="12.75">
      <c r="A21" t="s">
        <v>357</v>
      </c>
      <c r="B21" s="3">
        <v>0</v>
      </c>
      <c r="C21" s="3">
        <v>0</v>
      </c>
      <c r="D21" s="3">
        <v>0</v>
      </c>
      <c r="E21" s="3">
        <v>0</v>
      </c>
      <c r="F21" s="3">
        <v>0</v>
      </c>
      <c r="G21" s="3">
        <v>0</v>
      </c>
      <c r="H21" s="3">
        <v>1</v>
      </c>
      <c r="I21" s="3">
        <v>0</v>
      </c>
      <c r="J21" s="3">
        <v>0</v>
      </c>
      <c r="K21" s="3">
        <v>0</v>
      </c>
      <c r="L21" s="3">
        <v>0</v>
      </c>
      <c r="M21" s="3">
        <v>0</v>
      </c>
      <c r="N21" s="6">
        <f t="shared" si="0"/>
        <v>1</v>
      </c>
    </row>
    <row r="22" spans="1:14" ht="12.75">
      <c r="A22" t="s">
        <v>358</v>
      </c>
      <c r="B22" s="3">
        <v>0</v>
      </c>
      <c r="C22" s="3">
        <v>0</v>
      </c>
      <c r="D22" s="3">
        <v>0</v>
      </c>
      <c r="E22" s="3">
        <v>0</v>
      </c>
      <c r="F22" s="3">
        <v>0</v>
      </c>
      <c r="G22" s="3">
        <v>0</v>
      </c>
      <c r="H22" s="3">
        <v>2</v>
      </c>
      <c r="I22" s="3">
        <v>0</v>
      </c>
      <c r="J22" s="3">
        <v>0</v>
      </c>
      <c r="K22" s="3">
        <v>0</v>
      </c>
      <c r="L22" s="3">
        <v>0</v>
      </c>
      <c r="M22" s="3">
        <v>0</v>
      </c>
      <c r="N22" s="6">
        <f t="shared" si="0"/>
        <v>2</v>
      </c>
    </row>
    <row r="23" spans="1:14" ht="12.75">
      <c r="A23" t="s">
        <v>361</v>
      </c>
      <c r="B23" s="3">
        <v>0</v>
      </c>
      <c r="C23" s="3">
        <v>0</v>
      </c>
      <c r="D23" s="3">
        <v>0</v>
      </c>
      <c r="E23" s="3">
        <v>0</v>
      </c>
      <c r="F23" s="3">
        <v>0</v>
      </c>
      <c r="G23" s="3">
        <v>0</v>
      </c>
      <c r="H23" s="3">
        <v>0</v>
      </c>
      <c r="I23" s="3">
        <v>1</v>
      </c>
      <c r="J23" s="3">
        <v>0</v>
      </c>
      <c r="K23" s="3">
        <v>0</v>
      </c>
      <c r="L23" s="3">
        <v>0</v>
      </c>
      <c r="M23" s="3">
        <v>0</v>
      </c>
      <c r="N23" s="6">
        <f t="shared" si="0"/>
        <v>1</v>
      </c>
    </row>
    <row r="24" spans="1:14" ht="12.75">
      <c r="A24" t="s">
        <v>362</v>
      </c>
      <c r="B24" s="3">
        <v>0</v>
      </c>
      <c r="C24" s="3">
        <v>0</v>
      </c>
      <c r="D24" s="3">
        <v>3</v>
      </c>
      <c r="E24" s="3">
        <v>0</v>
      </c>
      <c r="F24" s="3">
        <v>0</v>
      </c>
      <c r="G24" s="3">
        <v>0</v>
      </c>
      <c r="H24" s="3">
        <v>17</v>
      </c>
      <c r="I24" s="3">
        <v>3</v>
      </c>
      <c r="J24" s="3">
        <v>0</v>
      </c>
      <c r="K24" s="3">
        <v>0</v>
      </c>
      <c r="L24" s="3">
        <v>0</v>
      </c>
      <c r="M24" s="3">
        <v>0</v>
      </c>
      <c r="N24" s="6">
        <f t="shared" si="0"/>
        <v>23</v>
      </c>
    </row>
    <row r="25" spans="1:14" ht="12.75">
      <c r="A25" t="s">
        <v>363</v>
      </c>
      <c r="B25" s="3">
        <v>0</v>
      </c>
      <c r="C25" s="3">
        <v>1</v>
      </c>
      <c r="D25" s="3">
        <v>5</v>
      </c>
      <c r="E25" s="3">
        <v>0</v>
      </c>
      <c r="F25" s="3">
        <v>0</v>
      </c>
      <c r="G25" s="3">
        <v>0</v>
      </c>
      <c r="H25" s="3">
        <v>44</v>
      </c>
      <c r="I25" s="3">
        <v>45</v>
      </c>
      <c r="J25" s="3">
        <v>0</v>
      </c>
      <c r="K25" s="3">
        <v>0</v>
      </c>
      <c r="L25" s="3">
        <v>0</v>
      </c>
      <c r="M25" s="3">
        <v>0</v>
      </c>
      <c r="N25" s="6">
        <f t="shared" si="0"/>
        <v>95</v>
      </c>
    </row>
    <row r="26" spans="1:14" ht="12.75">
      <c r="A26" t="s">
        <v>364</v>
      </c>
      <c r="B26" s="3">
        <v>0</v>
      </c>
      <c r="C26" s="3">
        <v>0</v>
      </c>
      <c r="D26" s="3">
        <v>13</v>
      </c>
      <c r="E26" s="3">
        <v>2</v>
      </c>
      <c r="F26" s="3">
        <v>0</v>
      </c>
      <c r="G26" s="3">
        <v>0</v>
      </c>
      <c r="H26" s="3">
        <v>1</v>
      </c>
      <c r="I26" s="3">
        <v>3</v>
      </c>
      <c r="J26" s="3">
        <v>0</v>
      </c>
      <c r="K26" s="3">
        <v>0</v>
      </c>
      <c r="L26" s="3">
        <v>0</v>
      </c>
      <c r="M26" s="3">
        <v>0</v>
      </c>
      <c r="N26" s="6">
        <f t="shared" si="0"/>
        <v>19</v>
      </c>
    </row>
    <row r="27" spans="1:14" ht="12.75">
      <c r="A27" t="s">
        <v>365</v>
      </c>
      <c r="B27" s="3">
        <v>0</v>
      </c>
      <c r="C27" s="3">
        <v>0</v>
      </c>
      <c r="D27" s="3">
        <v>3</v>
      </c>
      <c r="E27" s="3">
        <v>0</v>
      </c>
      <c r="F27" s="3">
        <v>0</v>
      </c>
      <c r="G27" s="3">
        <v>0</v>
      </c>
      <c r="H27" s="3">
        <v>3</v>
      </c>
      <c r="I27" s="3">
        <v>0</v>
      </c>
      <c r="J27" s="3">
        <v>0</v>
      </c>
      <c r="K27" s="3">
        <v>0</v>
      </c>
      <c r="L27" s="3">
        <v>0</v>
      </c>
      <c r="M27" s="3">
        <v>0</v>
      </c>
      <c r="N27" s="6">
        <f t="shared" si="0"/>
        <v>6</v>
      </c>
    </row>
    <row r="28" spans="1:14" ht="12.75">
      <c r="A28" t="s">
        <v>366</v>
      </c>
      <c r="B28" s="3">
        <v>4</v>
      </c>
      <c r="C28" s="3">
        <v>2</v>
      </c>
      <c r="D28" s="3">
        <v>0</v>
      </c>
      <c r="E28" s="3">
        <v>0</v>
      </c>
      <c r="F28" s="3">
        <v>0</v>
      </c>
      <c r="G28" s="3">
        <v>0</v>
      </c>
      <c r="H28" s="3">
        <v>0</v>
      </c>
      <c r="I28" s="3">
        <v>0</v>
      </c>
      <c r="J28" s="3">
        <v>0</v>
      </c>
      <c r="K28" s="3">
        <v>0</v>
      </c>
      <c r="L28" s="3">
        <v>0</v>
      </c>
      <c r="M28" s="3">
        <v>0</v>
      </c>
      <c r="N28" s="6">
        <f t="shared" si="0"/>
        <v>6</v>
      </c>
    </row>
    <row r="29" spans="1:14" ht="12.75">
      <c r="A29" t="s">
        <v>367</v>
      </c>
      <c r="B29" s="3">
        <v>3</v>
      </c>
      <c r="C29" s="3">
        <v>1</v>
      </c>
      <c r="D29" s="3">
        <v>1</v>
      </c>
      <c r="E29" s="3">
        <v>0</v>
      </c>
      <c r="F29" s="3">
        <v>0</v>
      </c>
      <c r="G29" s="3">
        <v>0</v>
      </c>
      <c r="H29" s="3">
        <v>0</v>
      </c>
      <c r="I29" s="3">
        <v>0</v>
      </c>
      <c r="J29" s="3">
        <v>0</v>
      </c>
      <c r="K29" s="3">
        <v>0</v>
      </c>
      <c r="L29" s="3">
        <v>0</v>
      </c>
      <c r="M29" s="3">
        <v>0</v>
      </c>
      <c r="N29" s="6">
        <f t="shared" si="0"/>
        <v>5</v>
      </c>
    </row>
    <row r="30" spans="1:14" ht="12.75">
      <c r="A30" t="s">
        <v>368</v>
      </c>
      <c r="B30" s="3">
        <v>0</v>
      </c>
      <c r="C30" s="3">
        <v>0</v>
      </c>
      <c r="D30" s="3">
        <v>0</v>
      </c>
      <c r="E30" s="3">
        <v>0</v>
      </c>
      <c r="F30" s="3">
        <v>0</v>
      </c>
      <c r="G30" s="3">
        <v>0</v>
      </c>
      <c r="H30" s="3">
        <v>1</v>
      </c>
      <c r="I30" s="3">
        <v>0</v>
      </c>
      <c r="J30" s="3">
        <v>0</v>
      </c>
      <c r="K30" s="3">
        <v>0</v>
      </c>
      <c r="L30" s="3">
        <v>0</v>
      </c>
      <c r="M30" s="3">
        <v>0</v>
      </c>
      <c r="N30" s="6">
        <f t="shared" si="0"/>
        <v>1</v>
      </c>
    </row>
    <row r="31" spans="1:14" ht="12.75">
      <c r="A31" t="s">
        <v>370</v>
      </c>
      <c r="B31" s="3">
        <v>0</v>
      </c>
      <c r="C31" s="3">
        <v>0</v>
      </c>
      <c r="D31" s="3">
        <v>0</v>
      </c>
      <c r="E31" s="3">
        <v>0</v>
      </c>
      <c r="F31" s="3">
        <v>0</v>
      </c>
      <c r="G31" s="3">
        <v>0</v>
      </c>
      <c r="H31" s="3">
        <v>0</v>
      </c>
      <c r="I31" s="3">
        <v>1</v>
      </c>
      <c r="J31" s="3">
        <v>0</v>
      </c>
      <c r="K31" s="3">
        <v>0</v>
      </c>
      <c r="L31" s="3">
        <v>0</v>
      </c>
      <c r="M31" s="3">
        <v>0</v>
      </c>
      <c r="N31" s="6">
        <f t="shared" si="0"/>
        <v>1</v>
      </c>
    </row>
    <row r="32" spans="1:14" ht="12.75">
      <c r="A32" t="s">
        <v>371</v>
      </c>
      <c r="B32" s="3">
        <v>0</v>
      </c>
      <c r="C32" s="3">
        <v>0</v>
      </c>
      <c r="D32" s="3">
        <v>0</v>
      </c>
      <c r="E32" s="3">
        <v>1</v>
      </c>
      <c r="F32" s="3">
        <v>0</v>
      </c>
      <c r="G32" s="3">
        <v>0</v>
      </c>
      <c r="H32" s="3">
        <v>0</v>
      </c>
      <c r="I32" s="3">
        <v>4</v>
      </c>
      <c r="J32" s="3">
        <v>0</v>
      </c>
      <c r="K32" s="3">
        <v>0</v>
      </c>
      <c r="L32" s="3">
        <v>0</v>
      </c>
      <c r="M32" s="3">
        <v>0</v>
      </c>
      <c r="N32" s="6">
        <f t="shared" si="0"/>
        <v>5</v>
      </c>
    </row>
    <row r="33" spans="1:14" ht="12.75">
      <c r="A33" t="s">
        <v>372</v>
      </c>
      <c r="B33" s="3">
        <v>0</v>
      </c>
      <c r="C33" s="3">
        <v>0</v>
      </c>
      <c r="D33" s="3">
        <v>2</v>
      </c>
      <c r="E33" s="3">
        <v>3</v>
      </c>
      <c r="F33" s="3">
        <v>0</v>
      </c>
      <c r="G33" s="3">
        <v>0</v>
      </c>
      <c r="H33" s="3">
        <v>4</v>
      </c>
      <c r="I33" s="3">
        <v>2</v>
      </c>
      <c r="J33" s="3">
        <v>0</v>
      </c>
      <c r="K33" s="3">
        <v>0</v>
      </c>
      <c r="L33" s="3">
        <v>0</v>
      </c>
      <c r="M33" s="3">
        <v>0</v>
      </c>
      <c r="N33" s="6">
        <f t="shared" si="0"/>
        <v>11</v>
      </c>
    </row>
    <row r="34" spans="1:14" ht="12.75">
      <c r="A34" t="s">
        <v>373</v>
      </c>
      <c r="B34" s="3">
        <v>0</v>
      </c>
      <c r="C34" s="3">
        <v>4</v>
      </c>
      <c r="D34" s="3">
        <v>1</v>
      </c>
      <c r="E34" s="3">
        <v>15</v>
      </c>
      <c r="F34" s="3">
        <v>0</v>
      </c>
      <c r="G34" s="3">
        <v>0</v>
      </c>
      <c r="H34" s="3">
        <v>1</v>
      </c>
      <c r="I34" s="3">
        <v>3</v>
      </c>
      <c r="J34" s="3">
        <v>0</v>
      </c>
      <c r="K34" s="3">
        <v>0</v>
      </c>
      <c r="L34" s="3">
        <v>0</v>
      </c>
      <c r="M34" s="3">
        <v>0</v>
      </c>
      <c r="N34" s="6">
        <f t="shared" si="0"/>
        <v>24</v>
      </c>
    </row>
    <row r="35" spans="1:14" ht="12.75">
      <c r="A35" t="s">
        <v>374</v>
      </c>
      <c r="B35" s="3">
        <v>2</v>
      </c>
      <c r="C35" s="3">
        <v>0</v>
      </c>
      <c r="D35" s="3">
        <v>0</v>
      </c>
      <c r="E35" s="3">
        <v>1</v>
      </c>
      <c r="F35" s="3">
        <v>0</v>
      </c>
      <c r="G35" s="3">
        <v>0</v>
      </c>
      <c r="H35" s="3">
        <v>0</v>
      </c>
      <c r="I35" s="3">
        <v>0</v>
      </c>
      <c r="J35" s="3">
        <v>0</v>
      </c>
      <c r="K35" s="3">
        <v>0</v>
      </c>
      <c r="L35" s="3">
        <v>0</v>
      </c>
      <c r="M35" s="3">
        <v>0</v>
      </c>
      <c r="N35" s="6">
        <f t="shared" si="0"/>
        <v>3</v>
      </c>
    </row>
    <row r="36" spans="1:14" ht="12.75">
      <c r="A36" t="s">
        <v>375</v>
      </c>
      <c r="B36" s="3">
        <v>2</v>
      </c>
      <c r="C36" s="3">
        <v>3</v>
      </c>
      <c r="D36" s="3">
        <v>3</v>
      </c>
      <c r="E36" s="3">
        <v>5</v>
      </c>
      <c r="F36" s="3">
        <v>0</v>
      </c>
      <c r="G36" s="3">
        <v>0</v>
      </c>
      <c r="H36" s="3">
        <v>0</v>
      </c>
      <c r="I36" s="3">
        <v>0</v>
      </c>
      <c r="J36" s="3">
        <v>0</v>
      </c>
      <c r="K36" s="3">
        <v>0</v>
      </c>
      <c r="L36" s="3">
        <v>0</v>
      </c>
      <c r="M36" s="3">
        <v>0</v>
      </c>
      <c r="N36" s="6">
        <f t="shared" si="0"/>
        <v>13</v>
      </c>
    </row>
    <row r="37" spans="1:14" ht="12.75">
      <c r="A37" s="2" t="s">
        <v>339</v>
      </c>
      <c r="B37" s="6">
        <f aca="true" t="shared" si="1" ref="B37:N37">SUM(B7:B36)</f>
        <v>13</v>
      </c>
      <c r="C37" s="6">
        <f t="shared" si="1"/>
        <v>12</v>
      </c>
      <c r="D37" s="6">
        <f t="shared" si="1"/>
        <v>78</v>
      </c>
      <c r="E37" s="6">
        <f t="shared" si="1"/>
        <v>51</v>
      </c>
      <c r="F37" s="6">
        <f t="shared" si="1"/>
        <v>0</v>
      </c>
      <c r="G37" s="6">
        <f t="shared" si="1"/>
        <v>0</v>
      </c>
      <c r="H37" s="6">
        <f t="shared" si="1"/>
        <v>95</v>
      </c>
      <c r="I37" s="6">
        <f t="shared" si="1"/>
        <v>75</v>
      </c>
      <c r="J37" s="6">
        <f t="shared" si="1"/>
        <v>0</v>
      </c>
      <c r="K37" s="6">
        <f t="shared" si="1"/>
        <v>0</v>
      </c>
      <c r="L37" s="6">
        <f t="shared" si="1"/>
        <v>0</v>
      </c>
      <c r="M37" s="6">
        <f t="shared" si="1"/>
        <v>0</v>
      </c>
      <c r="N37" s="6">
        <f t="shared" si="1"/>
        <v>324</v>
      </c>
    </row>
  </sheetData>
  <sheetProtection/>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T38"/>
  <sheetViews>
    <sheetView zoomScalePageLayoutView="0" workbookViewId="0" topLeftCell="A1">
      <selection activeCell="A1" sqref="A1"/>
    </sheetView>
  </sheetViews>
  <sheetFormatPr defaultColWidth="9.140625" defaultRowHeight="12.75"/>
  <sheetData>
    <row r="1" ht="18">
      <c r="A1" s="1" t="s">
        <v>492</v>
      </c>
    </row>
    <row r="5" spans="2:20" ht="12.75">
      <c r="B5" s="2" t="s">
        <v>130</v>
      </c>
      <c r="D5" s="2" t="s">
        <v>493</v>
      </c>
      <c r="F5" s="2" t="s">
        <v>494</v>
      </c>
      <c r="H5" s="2" t="s">
        <v>495</v>
      </c>
      <c r="J5" s="2" t="s">
        <v>496</v>
      </c>
      <c r="L5" s="2" t="s">
        <v>497</v>
      </c>
      <c r="N5" s="2" t="s">
        <v>498</v>
      </c>
      <c r="P5" s="2" t="s">
        <v>499</v>
      </c>
      <c r="R5" s="2" t="s">
        <v>500</v>
      </c>
      <c r="T5" s="2" t="s">
        <v>339</v>
      </c>
    </row>
    <row r="6" spans="1:19" ht="12.75">
      <c r="A6" s="2" t="s">
        <v>333</v>
      </c>
      <c r="B6" t="s">
        <v>340</v>
      </c>
      <c r="C6" t="s">
        <v>341</v>
      </c>
      <c r="D6" t="s">
        <v>340</v>
      </c>
      <c r="E6" t="s">
        <v>341</v>
      </c>
      <c r="F6" t="s">
        <v>340</v>
      </c>
      <c r="G6" t="s">
        <v>341</v>
      </c>
      <c r="H6" t="s">
        <v>340</v>
      </c>
      <c r="I6" t="s">
        <v>341</v>
      </c>
      <c r="J6" t="s">
        <v>340</v>
      </c>
      <c r="K6" t="s">
        <v>341</v>
      </c>
      <c r="L6" t="s">
        <v>340</v>
      </c>
      <c r="M6" t="s">
        <v>341</v>
      </c>
      <c r="N6" t="s">
        <v>340</v>
      </c>
      <c r="O6" t="s">
        <v>341</v>
      </c>
      <c r="P6" t="s">
        <v>340</v>
      </c>
      <c r="Q6" t="s">
        <v>341</v>
      </c>
      <c r="R6" t="s">
        <v>340</v>
      </c>
      <c r="S6" t="s">
        <v>341</v>
      </c>
    </row>
    <row r="7" spans="1:20" ht="12.75">
      <c r="A7" t="s">
        <v>345</v>
      </c>
      <c r="B7" s="3">
        <v>22</v>
      </c>
      <c r="C7" s="3">
        <v>4</v>
      </c>
      <c r="D7" s="3">
        <v>0</v>
      </c>
      <c r="E7" s="3">
        <v>0</v>
      </c>
      <c r="F7" s="3">
        <v>0</v>
      </c>
      <c r="G7" s="3">
        <v>0</v>
      </c>
      <c r="H7" s="3">
        <v>0</v>
      </c>
      <c r="I7" s="3">
        <v>0</v>
      </c>
      <c r="J7" s="3">
        <v>0</v>
      </c>
      <c r="K7" s="3">
        <v>0</v>
      </c>
      <c r="L7" s="3">
        <v>1</v>
      </c>
      <c r="M7" s="3">
        <v>0</v>
      </c>
      <c r="N7" s="3">
        <v>0</v>
      </c>
      <c r="O7" s="3">
        <v>0</v>
      </c>
      <c r="P7" s="3">
        <v>0</v>
      </c>
      <c r="Q7" s="3">
        <v>0</v>
      </c>
      <c r="R7" s="3">
        <v>0</v>
      </c>
      <c r="S7" s="3">
        <v>0</v>
      </c>
      <c r="T7" s="6">
        <f aca="true" t="shared" si="0" ref="T7:T37">SUM(B7:S7)</f>
        <v>27</v>
      </c>
    </row>
    <row r="8" spans="1:20" ht="12.75">
      <c r="A8" t="s">
        <v>346</v>
      </c>
      <c r="B8" s="3">
        <v>9</v>
      </c>
      <c r="C8" s="3">
        <v>82</v>
      </c>
      <c r="D8" s="3">
        <v>0</v>
      </c>
      <c r="E8" s="3">
        <v>2</v>
      </c>
      <c r="F8" s="3">
        <v>0</v>
      </c>
      <c r="G8" s="3">
        <v>0</v>
      </c>
      <c r="H8" s="3">
        <v>0</v>
      </c>
      <c r="I8" s="3">
        <v>0</v>
      </c>
      <c r="J8" s="3">
        <v>0</v>
      </c>
      <c r="K8" s="3">
        <v>0</v>
      </c>
      <c r="L8" s="3">
        <v>0</v>
      </c>
      <c r="M8" s="3">
        <v>3</v>
      </c>
      <c r="N8" s="3">
        <v>0</v>
      </c>
      <c r="O8" s="3">
        <v>0</v>
      </c>
      <c r="P8" s="3">
        <v>0</v>
      </c>
      <c r="Q8" s="3">
        <v>0</v>
      </c>
      <c r="R8" s="3">
        <v>1</v>
      </c>
      <c r="S8" s="3">
        <v>0</v>
      </c>
      <c r="T8" s="6">
        <f t="shared" si="0"/>
        <v>97</v>
      </c>
    </row>
    <row r="9" spans="1:20" ht="12.75">
      <c r="A9" t="s">
        <v>347</v>
      </c>
      <c r="B9" s="3">
        <v>65</v>
      </c>
      <c r="C9" s="3">
        <v>69</v>
      </c>
      <c r="D9" s="3">
        <v>2</v>
      </c>
      <c r="E9" s="3">
        <v>146</v>
      </c>
      <c r="F9" s="3">
        <v>0</v>
      </c>
      <c r="G9" s="3">
        <v>0</v>
      </c>
      <c r="H9" s="3">
        <v>0</v>
      </c>
      <c r="I9" s="3">
        <v>26</v>
      </c>
      <c r="J9" s="3">
        <v>0</v>
      </c>
      <c r="K9" s="3">
        <v>0</v>
      </c>
      <c r="L9" s="3">
        <v>2</v>
      </c>
      <c r="M9" s="3">
        <v>5</v>
      </c>
      <c r="N9" s="3">
        <v>0</v>
      </c>
      <c r="O9" s="3">
        <v>0</v>
      </c>
      <c r="P9" s="3">
        <v>0</v>
      </c>
      <c r="Q9" s="3">
        <v>0</v>
      </c>
      <c r="R9" s="3">
        <v>1</v>
      </c>
      <c r="S9" s="3">
        <v>0</v>
      </c>
      <c r="T9" s="6">
        <f t="shared" si="0"/>
        <v>316</v>
      </c>
    </row>
    <row r="10" spans="1:20" ht="12.75">
      <c r="A10" t="s">
        <v>348</v>
      </c>
      <c r="B10" s="3">
        <v>52</v>
      </c>
      <c r="C10" s="3">
        <v>0</v>
      </c>
      <c r="D10" s="3">
        <v>0</v>
      </c>
      <c r="E10" s="3">
        <v>0</v>
      </c>
      <c r="F10" s="3">
        <v>0</v>
      </c>
      <c r="G10" s="3">
        <v>0</v>
      </c>
      <c r="H10" s="3">
        <v>0</v>
      </c>
      <c r="I10" s="3">
        <v>0</v>
      </c>
      <c r="J10" s="3">
        <v>0</v>
      </c>
      <c r="K10" s="3">
        <v>0</v>
      </c>
      <c r="L10" s="3">
        <v>0</v>
      </c>
      <c r="M10" s="3">
        <v>0</v>
      </c>
      <c r="N10" s="3">
        <v>0</v>
      </c>
      <c r="O10" s="3">
        <v>0</v>
      </c>
      <c r="P10" s="3">
        <v>0</v>
      </c>
      <c r="Q10" s="3">
        <v>0</v>
      </c>
      <c r="R10" s="3">
        <v>0</v>
      </c>
      <c r="S10" s="3">
        <v>0</v>
      </c>
      <c r="T10" s="6">
        <f t="shared" si="0"/>
        <v>52</v>
      </c>
    </row>
    <row r="11" spans="1:20" ht="12.75">
      <c r="A11" t="s">
        <v>349</v>
      </c>
      <c r="B11" s="3">
        <v>140</v>
      </c>
      <c r="C11" s="3">
        <v>61</v>
      </c>
      <c r="D11" s="3">
        <v>0</v>
      </c>
      <c r="E11" s="3">
        <v>0</v>
      </c>
      <c r="F11" s="3">
        <v>0</v>
      </c>
      <c r="G11" s="3">
        <v>0</v>
      </c>
      <c r="H11" s="3">
        <v>0</v>
      </c>
      <c r="I11" s="3">
        <v>0</v>
      </c>
      <c r="J11" s="3">
        <v>0</v>
      </c>
      <c r="K11" s="3">
        <v>0</v>
      </c>
      <c r="L11" s="3">
        <v>5</v>
      </c>
      <c r="M11" s="3">
        <v>0</v>
      </c>
      <c r="N11" s="3">
        <v>0</v>
      </c>
      <c r="O11" s="3">
        <v>0</v>
      </c>
      <c r="P11" s="3">
        <v>0</v>
      </c>
      <c r="Q11" s="3">
        <v>0</v>
      </c>
      <c r="R11" s="3">
        <v>1</v>
      </c>
      <c r="S11" s="3">
        <v>3</v>
      </c>
      <c r="T11" s="6">
        <f t="shared" si="0"/>
        <v>210</v>
      </c>
    </row>
    <row r="12" spans="1:20" ht="12.75">
      <c r="A12" t="s">
        <v>350</v>
      </c>
      <c r="B12" s="3">
        <v>75</v>
      </c>
      <c r="C12" s="3">
        <v>0</v>
      </c>
      <c r="D12" s="3">
        <v>2</v>
      </c>
      <c r="E12" s="3">
        <v>0</v>
      </c>
      <c r="F12" s="3">
        <v>0</v>
      </c>
      <c r="G12" s="3">
        <v>0</v>
      </c>
      <c r="H12" s="3">
        <v>0</v>
      </c>
      <c r="I12" s="3">
        <v>0</v>
      </c>
      <c r="J12" s="3">
        <v>0</v>
      </c>
      <c r="K12" s="3">
        <v>0</v>
      </c>
      <c r="L12" s="3">
        <v>3</v>
      </c>
      <c r="M12" s="3">
        <v>0</v>
      </c>
      <c r="N12" s="3">
        <v>0</v>
      </c>
      <c r="O12" s="3">
        <v>0</v>
      </c>
      <c r="P12" s="3">
        <v>0</v>
      </c>
      <c r="Q12" s="3">
        <v>0</v>
      </c>
      <c r="R12" s="3">
        <v>4</v>
      </c>
      <c r="S12" s="3">
        <v>0</v>
      </c>
      <c r="T12" s="6">
        <f t="shared" si="0"/>
        <v>84</v>
      </c>
    </row>
    <row r="13" spans="1:20" ht="12.75">
      <c r="A13" t="s">
        <v>351</v>
      </c>
      <c r="B13" s="3">
        <v>30</v>
      </c>
      <c r="C13" s="3">
        <v>0</v>
      </c>
      <c r="D13" s="3">
        <v>6</v>
      </c>
      <c r="E13" s="3">
        <v>0</v>
      </c>
      <c r="F13" s="3">
        <v>0</v>
      </c>
      <c r="G13" s="3">
        <v>0</v>
      </c>
      <c r="H13" s="3">
        <v>0</v>
      </c>
      <c r="I13" s="3">
        <v>0</v>
      </c>
      <c r="J13" s="3">
        <v>0</v>
      </c>
      <c r="K13" s="3">
        <v>0</v>
      </c>
      <c r="L13" s="3">
        <v>0</v>
      </c>
      <c r="M13" s="3">
        <v>0</v>
      </c>
      <c r="N13" s="3">
        <v>0</v>
      </c>
      <c r="O13" s="3">
        <v>0</v>
      </c>
      <c r="P13" s="3">
        <v>0</v>
      </c>
      <c r="Q13" s="3">
        <v>0</v>
      </c>
      <c r="R13" s="3">
        <v>0</v>
      </c>
      <c r="S13" s="3">
        <v>0</v>
      </c>
      <c r="T13" s="6">
        <f t="shared" si="0"/>
        <v>36</v>
      </c>
    </row>
    <row r="14" spans="1:20" ht="12.75">
      <c r="A14" t="s">
        <v>352</v>
      </c>
      <c r="B14" s="3">
        <v>0</v>
      </c>
      <c r="C14" s="3">
        <v>42</v>
      </c>
      <c r="D14" s="3">
        <v>0</v>
      </c>
      <c r="E14" s="3">
        <v>0</v>
      </c>
      <c r="F14" s="3">
        <v>0</v>
      </c>
      <c r="G14" s="3">
        <v>0</v>
      </c>
      <c r="H14" s="3">
        <v>0</v>
      </c>
      <c r="I14" s="3">
        <v>0</v>
      </c>
      <c r="J14" s="3">
        <v>0</v>
      </c>
      <c r="K14" s="3">
        <v>0</v>
      </c>
      <c r="L14" s="3">
        <v>0</v>
      </c>
      <c r="M14" s="3">
        <v>0</v>
      </c>
      <c r="N14" s="3">
        <v>0</v>
      </c>
      <c r="O14" s="3">
        <v>0</v>
      </c>
      <c r="P14" s="3">
        <v>0</v>
      </c>
      <c r="Q14" s="3">
        <v>0</v>
      </c>
      <c r="R14" s="3">
        <v>0</v>
      </c>
      <c r="S14" s="3">
        <v>0</v>
      </c>
      <c r="T14" s="6">
        <f t="shared" si="0"/>
        <v>42</v>
      </c>
    </row>
    <row r="15" spans="1:20" ht="12.75">
      <c r="A15" t="s">
        <v>353</v>
      </c>
      <c r="B15" s="3">
        <v>0</v>
      </c>
      <c r="C15" s="3">
        <v>25</v>
      </c>
      <c r="D15" s="3">
        <v>0</v>
      </c>
      <c r="E15" s="3">
        <v>2</v>
      </c>
      <c r="F15" s="3">
        <v>0</v>
      </c>
      <c r="G15" s="3">
        <v>0</v>
      </c>
      <c r="H15" s="3">
        <v>0</v>
      </c>
      <c r="I15" s="3">
        <v>0</v>
      </c>
      <c r="J15" s="3">
        <v>0</v>
      </c>
      <c r="K15" s="3">
        <v>0</v>
      </c>
      <c r="L15" s="3">
        <v>0</v>
      </c>
      <c r="M15" s="3">
        <v>2</v>
      </c>
      <c r="N15" s="3">
        <v>0</v>
      </c>
      <c r="O15" s="3">
        <v>0</v>
      </c>
      <c r="P15" s="3">
        <v>0</v>
      </c>
      <c r="Q15" s="3">
        <v>0</v>
      </c>
      <c r="R15" s="3">
        <v>0</v>
      </c>
      <c r="S15" s="3">
        <v>0</v>
      </c>
      <c r="T15" s="6">
        <f t="shared" si="0"/>
        <v>29</v>
      </c>
    </row>
    <row r="16" spans="1:20" ht="12.75">
      <c r="A16" t="s">
        <v>354</v>
      </c>
      <c r="B16" s="3">
        <v>396</v>
      </c>
      <c r="C16" s="3">
        <v>222</v>
      </c>
      <c r="D16" s="3">
        <v>113</v>
      </c>
      <c r="E16" s="3">
        <v>36</v>
      </c>
      <c r="F16" s="3">
        <v>0</v>
      </c>
      <c r="G16" s="3">
        <v>10</v>
      </c>
      <c r="H16" s="3">
        <v>6</v>
      </c>
      <c r="I16" s="3">
        <v>5</v>
      </c>
      <c r="J16" s="3">
        <v>0</v>
      </c>
      <c r="K16" s="3">
        <v>37</v>
      </c>
      <c r="L16" s="3">
        <v>27</v>
      </c>
      <c r="M16" s="3">
        <v>18</v>
      </c>
      <c r="N16" s="3">
        <v>0</v>
      </c>
      <c r="O16" s="3">
        <v>0</v>
      </c>
      <c r="P16" s="3">
        <v>0</v>
      </c>
      <c r="Q16" s="3">
        <v>0</v>
      </c>
      <c r="R16" s="3">
        <v>6</v>
      </c>
      <c r="S16" s="3">
        <v>6</v>
      </c>
      <c r="T16" s="6">
        <f t="shared" si="0"/>
        <v>882</v>
      </c>
    </row>
    <row r="17" spans="1:20" ht="12.75">
      <c r="A17" t="s">
        <v>355</v>
      </c>
      <c r="B17" s="3">
        <v>249</v>
      </c>
      <c r="C17" s="3">
        <v>97</v>
      </c>
      <c r="D17" s="3">
        <v>27</v>
      </c>
      <c r="E17" s="3">
        <v>24</v>
      </c>
      <c r="F17" s="3">
        <v>0</v>
      </c>
      <c r="G17" s="3">
        <v>0</v>
      </c>
      <c r="H17" s="3">
        <v>3</v>
      </c>
      <c r="I17" s="3">
        <v>13</v>
      </c>
      <c r="J17" s="3">
        <v>0</v>
      </c>
      <c r="K17" s="3">
        <v>0</v>
      </c>
      <c r="L17" s="3">
        <v>17</v>
      </c>
      <c r="M17" s="3">
        <v>13</v>
      </c>
      <c r="N17" s="3">
        <v>0</v>
      </c>
      <c r="O17" s="3">
        <v>0</v>
      </c>
      <c r="P17" s="3">
        <v>0</v>
      </c>
      <c r="Q17" s="3">
        <v>0</v>
      </c>
      <c r="R17" s="3">
        <v>4</v>
      </c>
      <c r="S17" s="3">
        <v>0</v>
      </c>
      <c r="T17" s="6">
        <f t="shared" si="0"/>
        <v>447</v>
      </c>
    </row>
    <row r="18" spans="1:20" ht="12.75">
      <c r="A18" t="s">
        <v>356</v>
      </c>
      <c r="B18" s="3">
        <v>1129</v>
      </c>
      <c r="C18" s="3">
        <v>579</v>
      </c>
      <c r="D18" s="3">
        <v>207</v>
      </c>
      <c r="E18" s="3">
        <v>101</v>
      </c>
      <c r="F18" s="3">
        <v>104</v>
      </c>
      <c r="G18" s="3">
        <v>0</v>
      </c>
      <c r="H18" s="3">
        <v>49</v>
      </c>
      <c r="I18" s="3">
        <v>47</v>
      </c>
      <c r="J18" s="3">
        <v>0</v>
      </c>
      <c r="K18" s="3">
        <v>5</v>
      </c>
      <c r="L18" s="3">
        <v>116</v>
      </c>
      <c r="M18" s="3">
        <v>185</v>
      </c>
      <c r="N18" s="3">
        <v>0</v>
      </c>
      <c r="O18" s="3">
        <v>0</v>
      </c>
      <c r="P18" s="3">
        <v>0</v>
      </c>
      <c r="Q18" s="3">
        <v>0</v>
      </c>
      <c r="R18" s="3">
        <v>10</v>
      </c>
      <c r="S18" s="3">
        <v>20</v>
      </c>
      <c r="T18" s="6">
        <f t="shared" si="0"/>
        <v>2552</v>
      </c>
    </row>
    <row r="19" spans="1:20" ht="12.75">
      <c r="A19" t="s">
        <v>357</v>
      </c>
      <c r="B19" s="3">
        <v>2</v>
      </c>
      <c r="C19" s="3">
        <v>0</v>
      </c>
      <c r="D19" s="3">
        <v>0</v>
      </c>
      <c r="E19" s="3">
        <v>0</v>
      </c>
      <c r="F19" s="3">
        <v>0</v>
      </c>
      <c r="G19" s="3">
        <v>0</v>
      </c>
      <c r="H19" s="3">
        <v>0</v>
      </c>
      <c r="I19" s="3">
        <v>0</v>
      </c>
      <c r="J19" s="3">
        <v>0</v>
      </c>
      <c r="K19" s="3">
        <v>0</v>
      </c>
      <c r="L19" s="3">
        <v>0</v>
      </c>
      <c r="M19" s="3">
        <v>0</v>
      </c>
      <c r="N19" s="3">
        <v>0</v>
      </c>
      <c r="O19" s="3">
        <v>0</v>
      </c>
      <c r="P19" s="3">
        <v>0</v>
      </c>
      <c r="Q19" s="3">
        <v>0</v>
      </c>
      <c r="R19" s="3">
        <v>0</v>
      </c>
      <c r="S19" s="3">
        <v>0</v>
      </c>
      <c r="T19" s="6">
        <f t="shared" si="0"/>
        <v>2</v>
      </c>
    </row>
    <row r="20" spans="1:20" ht="12.75">
      <c r="A20" t="s">
        <v>358</v>
      </c>
      <c r="B20" s="3">
        <v>64</v>
      </c>
      <c r="C20" s="3">
        <v>0</v>
      </c>
      <c r="D20" s="3">
        <v>0</v>
      </c>
      <c r="E20" s="3">
        <v>0</v>
      </c>
      <c r="F20" s="3">
        <v>0</v>
      </c>
      <c r="G20" s="3">
        <v>0</v>
      </c>
      <c r="H20" s="3">
        <v>0</v>
      </c>
      <c r="I20" s="3">
        <v>0</v>
      </c>
      <c r="J20" s="3">
        <v>0</v>
      </c>
      <c r="K20" s="3">
        <v>0</v>
      </c>
      <c r="L20" s="3">
        <v>0</v>
      </c>
      <c r="M20" s="3">
        <v>0</v>
      </c>
      <c r="N20" s="3">
        <v>0</v>
      </c>
      <c r="O20" s="3">
        <v>0</v>
      </c>
      <c r="P20" s="3">
        <v>0</v>
      </c>
      <c r="Q20" s="3">
        <v>0</v>
      </c>
      <c r="R20" s="3">
        <v>2</v>
      </c>
      <c r="S20" s="3">
        <v>0</v>
      </c>
      <c r="T20" s="6">
        <f t="shared" si="0"/>
        <v>66</v>
      </c>
    </row>
    <row r="21" spans="1:20" ht="12.75">
      <c r="A21" t="s">
        <v>359</v>
      </c>
      <c r="B21" s="3">
        <v>31</v>
      </c>
      <c r="C21" s="3">
        <v>0</v>
      </c>
      <c r="D21" s="3">
        <v>2</v>
      </c>
      <c r="E21" s="3">
        <v>0</v>
      </c>
      <c r="F21" s="3">
        <v>0</v>
      </c>
      <c r="G21" s="3">
        <v>0</v>
      </c>
      <c r="H21" s="3">
        <v>0</v>
      </c>
      <c r="I21" s="3">
        <v>0</v>
      </c>
      <c r="J21" s="3">
        <v>0</v>
      </c>
      <c r="K21" s="3">
        <v>0</v>
      </c>
      <c r="L21" s="3">
        <v>3</v>
      </c>
      <c r="M21" s="3">
        <v>0</v>
      </c>
      <c r="N21" s="3">
        <v>0</v>
      </c>
      <c r="O21" s="3">
        <v>0</v>
      </c>
      <c r="P21" s="3">
        <v>0</v>
      </c>
      <c r="Q21" s="3">
        <v>0</v>
      </c>
      <c r="R21" s="3">
        <v>2</v>
      </c>
      <c r="S21" s="3">
        <v>0</v>
      </c>
      <c r="T21" s="6">
        <f t="shared" si="0"/>
        <v>38</v>
      </c>
    </row>
    <row r="22" spans="1:20" ht="12.75">
      <c r="A22" t="s">
        <v>360</v>
      </c>
      <c r="B22" s="3">
        <v>40</v>
      </c>
      <c r="C22" s="3">
        <v>0</v>
      </c>
      <c r="D22" s="3">
        <v>5</v>
      </c>
      <c r="E22" s="3">
        <v>0</v>
      </c>
      <c r="F22" s="3">
        <v>0</v>
      </c>
      <c r="G22" s="3">
        <v>0</v>
      </c>
      <c r="H22" s="3">
        <v>0</v>
      </c>
      <c r="I22" s="3">
        <v>0</v>
      </c>
      <c r="J22" s="3">
        <v>0</v>
      </c>
      <c r="K22" s="3">
        <v>0</v>
      </c>
      <c r="L22" s="3">
        <v>1</v>
      </c>
      <c r="M22" s="3">
        <v>0</v>
      </c>
      <c r="N22" s="3">
        <v>0</v>
      </c>
      <c r="O22" s="3">
        <v>0</v>
      </c>
      <c r="P22" s="3">
        <v>0</v>
      </c>
      <c r="Q22" s="3">
        <v>0</v>
      </c>
      <c r="R22" s="3">
        <v>0</v>
      </c>
      <c r="S22" s="3">
        <v>0</v>
      </c>
      <c r="T22" s="6">
        <f t="shared" si="0"/>
        <v>46</v>
      </c>
    </row>
    <row r="23" spans="1:20" ht="12.75">
      <c r="A23" t="s">
        <v>361</v>
      </c>
      <c r="B23" s="3">
        <v>0</v>
      </c>
      <c r="C23" s="3">
        <v>26</v>
      </c>
      <c r="D23" s="3">
        <v>0</v>
      </c>
      <c r="E23" s="3">
        <v>0</v>
      </c>
      <c r="F23" s="3">
        <v>0</v>
      </c>
      <c r="G23" s="3">
        <v>0</v>
      </c>
      <c r="H23" s="3">
        <v>0</v>
      </c>
      <c r="I23" s="3">
        <v>0</v>
      </c>
      <c r="J23" s="3">
        <v>0</v>
      </c>
      <c r="K23" s="3">
        <v>0</v>
      </c>
      <c r="L23" s="3">
        <v>0</v>
      </c>
      <c r="M23" s="3">
        <v>2</v>
      </c>
      <c r="N23" s="3">
        <v>0</v>
      </c>
      <c r="O23" s="3">
        <v>0</v>
      </c>
      <c r="P23" s="3">
        <v>0</v>
      </c>
      <c r="Q23" s="3">
        <v>0</v>
      </c>
      <c r="R23" s="3">
        <v>0</v>
      </c>
      <c r="S23" s="3">
        <v>0</v>
      </c>
      <c r="T23" s="6">
        <f t="shared" si="0"/>
        <v>28</v>
      </c>
    </row>
    <row r="24" spans="1:20" ht="12.75">
      <c r="A24" t="s">
        <v>362</v>
      </c>
      <c r="B24" s="3">
        <v>580</v>
      </c>
      <c r="C24" s="3">
        <v>90</v>
      </c>
      <c r="D24" s="3">
        <v>186</v>
      </c>
      <c r="E24" s="3">
        <v>139</v>
      </c>
      <c r="F24" s="3">
        <v>0</v>
      </c>
      <c r="G24" s="3">
        <v>0</v>
      </c>
      <c r="H24" s="3">
        <v>0</v>
      </c>
      <c r="I24" s="3">
        <v>8</v>
      </c>
      <c r="J24" s="3">
        <v>11</v>
      </c>
      <c r="K24" s="3">
        <v>0</v>
      </c>
      <c r="L24" s="3">
        <v>29</v>
      </c>
      <c r="M24" s="3">
        <v>5</v>
      </c>
      <c r="N24" s="3">
        <v>0</v>
      </c>
      <c r="O24" s="3">
        <v>0</v>
      </c>
      <c r="P24" s="3">
        <v>0</v>
      </c>
      <c r="Q24" s="3">
        <v>0</v>
      </c>
      <c r="R24" s="3">
        <v>21</v>
      </c>
      <c r="S24" s="3">
        <v>1</v>
      </c>
      <c r="T24" s="6">
        <f t="shared" si="0"/>
        <v>1070</v>
      </c>
    </row>
    <row r="25" spans="1:20" ht="12.75">
      <c r="A25" t="s">
        <v>363</v>
      </c>
      <c r="B25" s="3">
        <v>1514</v>
      </c>
      <c r="C25" s="3">
        <v>1350</v>
      </c>
      <c r="D25" s="3">
        <v>247</v>
      </c>
      <c r="E25" s="3">
        <v>177</v>
      </c>
      <c r="F25" s="3">
        <v>55</v>
      </c>
      <c r="G25" s="3">
        <v>0</v>
      </c>
      <c r="H25" s="3">
        <v>86</v>
      </c>
      <c r="I25" s="3">
        <v>51</v>
      </c>
      <c r="J25" s="3">
        <v>26</v>
      </c>
      <c r="K25" s="3">
        <v>703</v>
      </c>
      <c r="L25" s="3">
        <v>100</v>
      </c>
      <c r="M25" s="3">
        <v>113</v>
      </c>
      <c r="N25" s="3">
        <v>0</v>
      </c>
      <c r="O25" s="3">
        <v>0</v>
      </c>
      <c r="P25" s="3">
        <v>0</v>
      </c>
      <c r="Q25" s="3">
        <v>110</v>
      </c>
      <c r="R25" s="3">
        <v>44</v>
      </c>
      <c r="S25" s="3">
        <v>32</v>
      </c>
      <c r="T25" s="6">
        <f t="shared" si="0"/>
        <v>4608</v>
      </c>
    </row>
    <row r="26" spans="1:20" ht="12.75">
      <c r="A26" t="s">
        <v>364</v>
      </c>
      <c r="B26" s="3">
        <v>485</v>
      </c>
      <c r="C26" s="3">
        <v>119</v>
      </c>
      <c r="D26" s="3">
        <v>76</v>
      </c>
      <c r="E26" s="3">
        <v>26</v>
      </c>
      <c r="F26" s="3">
        <v>0</v>
      </c>
      <c r="G26" s="3">
        <v>0</v>
      </c>
      <c r="H26" s="3">
        <v>27</v>
      </c>
      <c r="I26" s="3">
        <v>0</v>
      </c>
      <c r="J26" s="3">
        <v>16</v>
      </c>
      <c r="K26" s="3">
        <v>110</v>
      </c>
      <c r="L26" s="3">
        <v>67</v>
      </c>
      <c r="M26" s="3">
        <v>16</v>
      </c>
      <c r="N26" s="3">
        <v>0</v>
      </c>
      <c r="O26" s="3">
        <v>0</v>
      </c>
      <c r="P26" s="3">
        <v>7</v>
      </c>
      <c r="Q26" s="3">
        <v>0</v>
      </c>
      <c r="R26" s="3">
        <v>3</v>
      </c>
      <c r="S26" s="3">
        <v>1</v>
      </c>
      <c r="T26" s="6">
        <f t="shared" si="0"/>
        <v>953</v>
      </c>
    </row>
    <row r="27" spans="1:20" ht="12.75">
      <c r="A27" t="s">
        <v>365</v>
      </c>
      <c r="B27" s="3">
        <v>166</v>
      </c>
      <c r="C27" s="3">
        <v>0</v>
      </c>
      <c r="D27" s="3">
        <v>13</v>
      </c>
      <c r="E27" s="3">
        <v>0</v>
      </c>
      <c r="F27" s="3">
        <v>0</v>
      </c>
      <c r="G27" s="3">
        <v>0</v>
      </c>
      <c r="H27" s="3">
        <v>0</v>
      </c>
      <c r="I27" s="3">
        <v>0</v>
      </c>
      <c r="J27" s="3">
        <v>0</v>
      </c>
      <c r="K27" s="3">
        <v>0</v>
      </c>
      <c r="L27" s="3">
        <v>8</v>
      </c>
      <c r="M27" s="3">
        <v>0</v>
      </c>
      <c r="N27" s="3">
        <v>0</v>
      </c>
      <c r="O27" s="3">
        <v>0</v>
      </c>
      <c r="P27" s="3">
        <v>0</v>
      </c>
      <c r="Q27" s="3">
        <v>0</v>
      </c>
      <c r="R27" s="3">
        <v>2</v>
      </c>
      <c r="S27" s="3">
        <v>0</v>
      </c>
      <c r="T27" s="6">
        <f t="shared" si="0"/>
        <v>189</v>
      </c>
    </row>
    <row r="28" spans="1:20" ht="12.75">
      <c r="A28" t="s">
        <v>366</v>
      </c>
      <c r="B28" s="3">
        <v>129</v>
      </c>
      <c r="C28" s="3">
        <v>47</v>
      </c>
      <c r="D28" s="3">
        <v>132</v>
      </c>
      <c r="E28" s="3">
        <v>19</v>
      </c>
      <c r="F28" s="3">
        <v>0</v>
      </c>
      <c r="G28" s="3">
        <v>0</v>
      </c>
      <c r="H28" s="3">
        <v>0</v>
      </c>
      <c r="I28" s="3">
        <v>0</v>
      </c>
      <c r="J28" s="3">
        <v>0</v>
      </c>
      <c r="K28" s="3">
        <v>0</v>
      </c>
      <c r="L28" s="3">
        <v>6</v>
      </c>
      <c r="M28" s="3">
        <v>1</v>
      </c>
      <c r="N28" s="3">
        <v>0</v>
      </c>
      <c r="O28" s="3">
        <v>0</v>
      </c>
      <c r="P28" s="3">
        <v>0</v>
      </c>
      <c r="Q28" s="3">
        <v>0</v>
      </c>
      <c r="R28" s="3">
        <v>3</v>
      </c>
      <c r="S28" s="3">
        <v>0</v>
      </c>
      <c r="T28" s="6">
        <f t="shared" si="0"/>
        <v>337</v>
      </c>
    </row>
    <row r="29" spans="1:20" ht="12.75">
      <c r="A29" t="s">
        <v>367</v>
      </c>
      <c r="B29" s="3">
        <v>115</v>
      </c>
      <c r="C29" s="3">
        <v>23</v>
      </c>
      <c r="D29" s="3">
        <v>65</v>
      </c>
      <c r="E29" s="3">
        <v>7</v>
      </c>
      <c r="F29" s="3">
        <v>0</v>
      </c>
      <c r="G29" s="3">
        <v>0</v>
      </c>
      <c r="H29" s="3">
        <v>0</v>
      </c>
      <c r="I29" s="3">
        <v>0</v>
      </c>
      <c r="J29" s="3">
        <v>0</v>
      </c>
      <c r="K29" s="3">
        <v>0</v>
      </c>
      <c r="L29" s="3">
        <v>5</v>
      </c>
      <c r="M29" s="3">
        <v>0</v>
      </c>
      <c r="N29" s="3">
        <v>0</v>
      </c>
      <c r="O29" s="3">
        <v>0</v>
      </c>
      <c r="P29" s="3">
        <v>0</v>
      </c>
      <c r="Q29" s="3">
        <v>0</v>
      </c>
      <c r="R29" s="3">
        <v>1</v>
      </c>
      <c r="S29" s="3">
        <v>0</v>
      </c>
      <c r="T29" s="6">
        <f t="shared" si="0"/>
        <v>216</v>
      </c>
    </row>
    <row r="30" spans="1:20" ht="12.75">
      <c r="A30" t="s">
        <v>368</v>
      </c>
      <c r="B30" s="3">
        <v>28</v>
      </c>
      <c r="C30" s="3">
        <v>0</v>
      </c>
      <c r="D30" s="3">
        <v>0</v>
      </c>
      <c r="E30" s="3">
        <v>0</v>
      </c>
      <c r="F30" s="3">
        <v>0</v>
      </c>
      <c r="G30" s="3">
        <v>0</v>
      </c>
      <c r="H30" s="3">
        <v>0</v>
      </c>
      <c r="I30" s="3">
        <v>0</v>
      </c>
      <c r="J30" s="3">
        <v>0</v>
      </c>
      <c r="K30" s="3">
        <v>0</v>
      </c>
      <c r="L30" s="3">
        <v>0</v>
      </c>
      <c r="M30" s="3">
        <v>0</v>
      </c>
      <c r="N30" s="3">
        <v>0</v>
      </c>
      <c r="O30" s="3">
        <v>0</v>
      </c>
      <c r="P30" s="3">
        <v>0</v>
      </c>
      <c r="Q30" s="3">
        <v>0</v>
      </c>
      <c r="R30" s="3">
        <v>0</v>
      </c>
      <c r="S30" s="3">
        <v>0</v>
      </c>
      <c r="T30" s="6">
        <f t="shared" si="0"/>
        <v>28</v>
      </c>
    </row>
    <row r="31" spans="1:20" ht="12.75">
      <c r="A31" t="s">
        <v>369</v>
      </c>
      <c r="B31" s="3">
        <v>0</v>
      </c>
      <c r="C31" s="3">
        <v>0</v>
      </c>
      <c r="D31" s="3">
        <v>0</v>
      </c>
      <c r="E31" s="3">
        <v>0</v>
      </c>
      <c r="F31" s="3">
        <v>0</v>
      </c>
      <c r="G31" s="3">
        <v>0</v>
      </c>
      <c r="H31" s="3">
        <v>0</v>
      </c>
      <c r="I31" s="3">
        <v>0</v>
      </c>
      <c r="J31" s="3">
        <v>0</v>
      </c>
      <c r="K31" s="3">
        <v>0</v>
      </c>
      <c r="L31" s="3">
        <v>0</v>
      </c>
      <c r="M31" s="3">
        <v>0</v>
      </c>
      <c r="N31" s="3">
        <v>0</v>
      </c>
      <c r="O31" s="3">
        <v>0</v>
      </c>
      <c r="P31" s="3">
        <v>0</v>
      </c>
      <c r="Q31" s="3">
        <v>0</v>
      </c>
      <c r="R31" s="3">
        <v>0</v>
      </c>
      <c r="S31" s="3">
        <v>1</v>
      </c>
      <c r="T31" s="6">
        <f t="shared" si="0"/>
        <v>1</v>
      </c>
    </row>
    <row r="32" spans="1:20" ht="12.75">
      <c r="A32" t="s">
        <v>370</v>
      </c>
      <c r="B32" s="3">
        <v>0</v>
      </c>
      <c r="C32" s="3">
        <v>36</v>
      </c>
      <c r="D32" s="3">
        <v>0</v>
      </c>
      <c r="E32" s="3">
        <v>2</v>
      </c>
      <c r="F32" s="3">
        <v>0</v>
      </c>
      <c r="G32" s="3">
        <v>0</v>
      </c>
      <c r="H32" s="3">
        <v>0</v>
      </c>
      <c r="I32" s="3">
        <v>0</v>
      </c>
      <c r="J32" s="3">
        <v>0</v>
      </c>
      <c r="K32" s="3">
        <v>0</v>
      </c>
      <c r="L32" s="3">
        <v>0</v>
      </c>
      <c r="M32" s="3">
        <v>0</v>
      </c>
      <c r="N32" s="3">
        <v>0</v>
      </c>
      <c r="O32" s="3">
        <v>0</v>
      </c>
      <c r="P32" s="3">
        <v>0</v>
      </c>
      <c r="Q32" s="3">
        <v>0</v>
      </c>
      <c r="R32" s="3">
        <v>0</v>
      </c>
      <c r="S32" s="3">
        <v>2</v>
      </c>
      <c r="T32" s="6">
        <f t="shared" si="0"/>
        <v>40</v>
      </c>
    </row>
    <row r="33" spans="1:20" ht="12.75">
      <c r="A33" t="s">
        <v>371</v>
      </c>
      <c r="B33" s="3">
        <v>0</v>
      </c>
      <c r="C33" s="3">
        <v>144</v>
      </c>
      <c r="D33" s="3">
        <v>0</v>
      </c>
      <c r="E33" s="3">
        <v>129</v>
      </c>
      <c r="F33" s="3">
        <v>0</v>
      </c>
      <c r="G33" s="3">
        <v>0</v>
      </c>
      <c r="H33" s="3">
        <v>0</v>
      </c>
      <c r="I33" s="3">
        <v>45</v>
      </c>
      <c r="J33" s="3">
        <v>0</v>
      </c>
      <c r="K33" s="3">
        <v>0</v>
      </c>
      <c r="L33" s="3">
        <v>0</v>
      </c>
      <c r="M33" s="3">
        <v>7</v>
      </c>
      <c r="N33" s="3">
        <v>0</v>
      </c>
      <c r="O33" s="3">
        <v>0</v>
      </c>
      <c r="P33" s="3">
        <v>0</v>
      </c>
      <c r="Q33" s="3">
        <v>0</v>
      </c>
      <c r="R33" s="3">
        <v>0</v>
      </c>
      <c r="S33" s="3">
        <v>5</v>
      </c>
      <c r="T33" s="6">
        <f t="shared" si="0"/>
        <v>330</v>
      </c>
    </row>
    <row r="34" spans="1:20" ht="12.75">
      <c r="A34" t="s">
        <v>372</v>
      </c>
      <c r="B34" s="3">
        <v>154</v>
      </c>
      <c r="C34" s="3">
        <v>156</v>
      </c>
      <c r="D34" s="3">
        <v>12</v>
      </c>
      <c r="E34" s="3">
        <v>7</v>
      </c>
      <c r="F34" s="3">
        <v>0</v>
      </c>
      <c r="G34" s="3">
        <v>0</v>
      </c>
      <c r="H34" s="3">
        <v>47</v>
      </c>
      <c r="I34" s="3">
        <v>0</v>
      </c>
      <c r="J34" s="3">
        <v>0</v>
      </c>
      <c r="K34" s="3">
        <v>0</v>
      </c>
      <c r="L34" s="3">
        <v>9</v>
      </c>
      <c r="M34" s="3">
        <v>7</v>
      </c>
      <c r="N34" s="3">
        <v>0</v>
      </c>
      <c r="O34" s="3">
        <v>0</v>
      </c>
      <c r="P34" s="3">
        <v>0</v>
      </c>
      <c r="Q34" s="3">
        <v>0</v>
      </c>
      <c r="R34" s="3">
        <v>3</v>
      </c>
      <c r="S34" s="3">
        <v>2</v>
      </c>
      <c r="T34" s="6">
        <f t="shared" si="0"/>
        <v>397</v>
      </c>
    </row>
    <row r="35" spans="1:20" ht="12.75">
      <c r="A35" t="s">
        <v>373</v>
      </c>
      <c r="B35" s="3">
        <v>62</v>
      </c>
      <c r="C35" s="3">
        <v>625</v>
      </c>
      <c r="D35" s="3">
        <v>31</v>
      </c>
      <c r="E35" s="3">
        <v>224</v>
      </c>
      <c r="F35" s="3">
        <v>0</v>
      </c>
      <c r="G35" s="3">
        <v>20</v>
      </c>
      <c r="H35" s="3">
        <v>0</v>
      </c>
      <c r="I35" s="3">
        <v>106</v>
      </c>
      <c r="J35" s="3">
        <v>0</v>
      </c>
      <c r="K35" s="3">
        <v>23</v>
      </c>
      <c r="L35" s="3">
        <v>58</v>
      </c>
      <c r="M35" s="3">
        <v>75</v>
      </c>
      <c r="N35" s="3">
        <v>0</v>
      </c>
      <c r="O35" s="3">
        <v>1</v>
      </c>
      <c r="P35" s="3">
        <v>0</v>
      </c>
      <c r="Q35" s="3">
        <v>253</v>
      </c>
      <c r="R35" s="3">
        <v>1</v>
      </c>
      <c r="S35" s="3">
        <v>8</v>
      </c>
      <c r="T35" s="6">
        <f t="shared" si="0"/>
        <v>1487</v>
      </c>
    </row>
    <row r="36" spans="1:20" ht="12.75">
      <c r="A36" t="s">
        <v>374</v>
      </c>
      <c r="B36" s="3">
        <v>77</v>
      </c>
      <c r="C36" s="3">
        <v>43</v>
      </c>
      <c r="D36" s="3">
        <v>86</v>
      </c>
      <c r="E36" s="3">
        <v>2</v>
      </c>
      <c r="F36" s="3">
        <v>0</v>
      </c>
      <c r="G36" s="3">
        <v>0</v>
      </c>
      <c r="H36" s="3">
        <v>30</v>
      </c>
      <c r="I36" s="3">
        <v>0</v>
      </c>
      <c r="J36" s="3">
        <v>0</v>
      </c>
      <c r="K36" s="3">
        <v>0</v>
      </c>
      <c r="L36" s="3">
        <v>5</v>
      </c>
      <c r="M36" s="3">
        <v>3</v>
      </c>
      <c r="N36" s="3">
        <v>0</v>
      </c>
      <c r="O36" s="3">
        <v>0</v>
      </c>
      <c r="P36" s="3">
        <v>0</v>
      </c>
      <c r="Q36" s="3">
        <v>0</v>
      </c>
      <c r="R36" s="3">
        <v>0</v>
      </c>
      <c r="S36" s="3">
        <v>0</v>
      </c>
      <c r="T36" s="6">
        <f t="shared" si="0"/>
        <v>246</v>
      </c>
    </row>
    <row r="37" spans="1:20" ht="12.75">
      <c r="A37" t="s">
        <v>375</v>
      </c>
      <c r="B37" s="3">
        <v>155</v>
      </c>
      <c r="C37" s="3">
        <v>247</v>
      </c>
      <c r="D37" s="3">
        <v>154</v>
      </c>
      <c r="E37" s="3">
        <v>91</v>
      </c>
      <c r="F37" s="3">
        <v>0</v>
      </c>
      <c r="G37" s="3">
        <v>0</v>
      </c>
      <c r="H37" s="3">
        <v>98</v>
      </c>
      <c r="I37" s="3">
        <v>52</v>
      </c>
      <c r="J37" s="3">
        <v>0</v>
      </c>
      <c r="K37" s="3">
        <v>0</v>
      </c>
      <c r="L37" s="3">
        <v>10</v>
      </c>
      <c r="M37" s="3">
        <v>101</v>
      </c>
      <c r="N37" s="3">
        <v>0</v>
      </c>
      <c r="O37" s="3">
        <v>1</v>
      </c>
      <c r="P37" s="3">
        <v>0</v>
      </c>
      <c r="Q37" s="3">
        <v>7</v>
      </c>
      <c r="R37" s="3">
        <v>0</v>
      </c>
      <c r="S37" s="3">
        <v>4</v>
      </c>
      <c r="T37" s="6">
        <f t="shared" si="0"/>
        <v>920</v>
      </c>
    </row>
    <row r="38" spans="1:20" ht="12.75">
      <c r="A38" s="2" t="s">
        <v>339</v>
      </c>
      <c r="B38" s="6">
        <f aca="true" t="shared" si="1" ref="B38:T38">SUM(B7:B37)</f>
        <v>5769</v>
      </c>
      <c r="C38" s="6">
        <f t="shared" si="1"/>
        <v>4087</v>
      </c>
      <c r="D38" s="6">
        <f t="shared" si="1"/>
        <v>1366</v>
      </c>
      <c r="E38" s="6">
        <f t="shared" si="1"/>
        <v>1134</v>
      </c>
      <c r="F38" s="6">
        <f t="shared" si="1"/>
        <v>159</v>
      </c>
      <c r="G38" s="6">
        <f t="shared" si="1"/>
        <v>30</v>
      </c>
      <c r="H38" s="6">
        <f t="shared" si="1"/>
        <v>346</v>
      </c>
      <c r="I38" s="6">
        <f t="shared" si="1"/>
        <v>353</v>
      </c>
      <c r="J38" s="6">
        <f t="shared" si="1"/>
        <v>53</v>
      </c>
      <c r="K38" s="6">
        <f t="shared" si="1"/>
        <v>878</v>
      </c>
      <c r="L38" s="6">
        <f t="shared" si="1"/>
        <v>472</v>
      </c>
      <c r="M38" s="6">
        <f t="shared" si="1"/>
        <v>556</v>
      </c>
      <c r="N38" s="6">
        <f t="shared" si="1"/>
        <v>0</v>
      </c>
      <c r="O38" s="6">
        <f t="shared" si="1"/>
        <v>2</v>
      </c>
      <c r="P38" s="6">
        <f t="shared" si="1"/>
        <v>7</v>
      </c>
      <c r="Q38" s="6">
        <f t="shared" si="1"/>
        <v>370</v>
      </c>
      <c r="R38" s="6">
        <f t="shared" si="1"/>
        <v>109</v>
      </c>
      <c r="S38" s="6">
        <f t="shared" si="1"/>
        <v>85</v>
      </c>
      <c r="T38" s="6">
        <f t="shared" si="1"/>
        <v>15776</v>
      </c>
    </row>
  </sheetData>
  <sheetProtection/>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
    </sheetView>
  </sheetViews>
  <sheetFormatPr defaultColWidth="9.140625" defaultRowHeight="12.75"/>
  <sheetData>
    <row r="1" ht="18">
      <c r="A1" s="1" t="s">
        <v>501</v>
      </c>
    </row>
    <row r="5" spans="1:10" ht="12.75">
      <c r="A5" s="2" t="s">
        <v>333</v>
      </c>
      <c r="B5" s="2" t="s">
        <v>502</v>
      </c>
      <c r="C5" s="2" t="s">
        <v>503</v>
      </c>
      <c r="D5" s="2" t="s">
        <v>504</v>
      </c>
      <c r="E5" s="2" t="s">
        <v>505</v>
      </c>
      <c r="F5" s="2" t="s">
        <v>506</v>
      </c>
      <c r="G5" s="2" t="s">
        <v>507</v>
      </c>
      <c r="H5" s="2" t="s">
        <v>508</v>
      </c>
      <c r="I5" s="2" t="s">
        <v>509</v>
      </c>
      <c r="J5" s="2" t="s">
        <v>339</v>
      </c>
    </row>
    <row r="6" spans="2:10" ht="12.75">
      <c r="B6" t="s">
        <v>510</v>
      </c>
      <c r="C6" t="s">
        <v>511</v>
      </c>
      <c r="D6" t="s">
        <v>511</v>
      </c>
      <c r="E6" t="s">
        <v>511</v>
      </c>
      <c r="F6" t="s">
        <v>511</v>
      </c>
      <c r="G6" t="s">
        <v>511</v>
      </c>
      <c r="H6" t="s">
        <v>511</v>
      </c>
      <c r="I6" t="s">
        <v>511</v>
      </c>
      <c r="J6" t="s">
        <v>511</v>
      </c>
    </row>
    <row r="7" spans="1:10" ht="12.75">
      <c r="A7" t="s">
        <v>342</v>
      </c>
      <c r="B7" s="7">
        <v>12</v>
      </c>
      <c r="C7" s="3">
        <v>133381</v>
      </c>
      <c r="D7" s="3">
        <v>0</v>
      </c>
      <c r="E7" s="3">
        <v>0</v>
      </c>
      <c r="F7" s="3">
        <v>0</v>
      </c>
      <c r="G7" s="3">
        <v>0</v>
      </c>
      <c r="H7" s="3">
        <v>0</v>
      </c>
      <c r="I7" s="3">
        <v>24</v>
      </c>
      <c r="J7" s="6">
        <f>(C7+D7+E7+F7+G7+H7)-(I7)</f>
        <v>133357</v>
      </c>
    </row>
    <row r="8" spans="1:10" ht="12.75">
      <c r="A8" t="s">
        <v>343</v>
      </c>
      <c r="B8" s="7">
        <v>3</v>
      </c>
      <c r="C8" s="3">
        <v>26959</v>
      </c>
      <c r="D8" s="3">
        <v>0</v>
      </c>
      <c r="E8" s="3">
        <v>0</v>
      </c>
      <c r="F8" s="3">
        <v>0</v>
      </c>
      <c r="G8" s="3">
        <v>0</v>
      </c>
      <c r="H8" s="3">
        <v>0</v>
      </c>
      <c r="I8" s="3">
        <v>6</v>
      </c>
      <c r="J8" s="6">
        <f aca="true" t="shared" si="0" ref="J8:J39">(H8+G8+F8+E8+D8+C8)-(I8)</f>
        <v>26953</v>
      </c>
    </row>
    <row r="9" spans="1:10" ht="12.75">
      <c r="A9" t="s">
        <v>344</v>
      </c>
      <c r="B9" s="7">
        <v>12</v>
      </c>
      <c r="C9" s="3">
        <v>104077</v>
      </c>
      <c r="D9" s="3">
        <v>0</v>
      </c>
      <c r="E9" s="3">
        <v>0</v>
      </c>
      <c r="F9" s="3">
        <v>0</v>
      </c>
      <c r="G9" s="3">
        <v>0</v>
      </c>
      <c r="H9" s="3">
        <v>0</v>
      </c>
      <c r="I9" s="3">
        <v>0</v>
      </c>
      <c r="J9" s="6">
        <f t="shared" si="0"/>
        <v>104077</v>
      </c>
    </row>
    <row r="10" spans="1:10" ht="12.75">
      <c r="A10" t="s">
        <v>345</v>
      </c>
      <c r="B10" s="7">
        <v>12</v>
      </c>
      <c r="C10" s="3">
        <v>39979</v>
      </c>
      <c r="D10" s="3">
        <v>0</v>
      </c>
      <c r="E10" s="3">
        <v>1372</v>
      </c>
      <c r="F10" s="3">
        <v>12410</v>
      </c>
      <c r="G10" s="3">
        <v>0</v>
      </c>
      <c r="H10" s="3">
        <v>0</v>
      </c>
      <c r="I10" s="3">
        <v>0</v>
      </c>
      <c r="J10" s="6">
        <f t="shared" si="0"/>
        <v>53761</v>
      </c>
    </row>
    <row r="11" spans="1:10" ht="12.75">
      <c r="A11" t="s">
        <v>346</v>
      </c>
      <c r="B11" s="7">
        <v>36</v>
      </c>
      <c r="C11" s="3">
        <v>119938</v>
      </c>
      <c r="D11" s="3">
        <v>0</v>
      </c>
      <c r="E11" s="3">
        <v>1315</v>
      </c>
      <c r="F11" s="3">
        <v>16752</v>
      </c>
      <c r="G11" s="3">
        <v>0</v>
      </c>
      <c r="H11" s="3">
        <v>0</v>
      </c>
      <c r="I11" s="3">
        <v>0</v>
      </c>
      <c r="J11" s="6">
        <f t="shared" si="0"/>
        <v>138005</v>
      </c>
    </row>
    <row r="12" spans="1:10" ht="12.75">
      <c r="A12" t="s">
        <v>347</v>
      </c>
      <c r="B12" s="7">
        <v>50.43</v>
      </c>
      <c r="C12" s="3">
        <v>168028</v>
      </c>
      <c r="D12" s="3">
        <v>0</v>
      </c>
      <c r="E12" s="3">
        <v>1838</v>
      </c>
      <c r="F12" s="3">
        <v>18825</v>
      </c>
      <c r="G12" s="3">
        <v>0</v>
      </c>
      <c r="H12" s="3">
        <v>0</v>
      </c>
      <c r="I12" s="3">
        <v>0</v>
      </c>
      <c r="J12" s="6">
        <f t="shared" si="0"/>
        <v>188691</v>
      </c>
    </row>
    <row r="13" spans="1:10" ht="12.75">
      <c r="A13" t="s">
        <v>348</v>
      </c>
      <c r="B13" s="7">
        <v>24</v>
      </c>
      <c r="C13" s="3">
        <v>79959</v>
      </c>
      <c r="D13" s="3">
        <v>0</v>
      </c>
      <c r="E13" s="3">
        <v>553</v>
      </c>
      <c r="F13" s="3">
        <v>14084</v>
      </c>
      <c r="G13" s="3">
        <v>0</v>
      </c>
      <c r="H13" s="3">
        <v>0</v>
      </c>
      <c r="I13" s="3">
        <v>0</v>
      </c>
      <c r="J13" s="6">
        <f t="shared" si="0"/>
        <v>94596</v>
      </c>
    </row>
    <row r="14" spans="1:10" ht="12.75">
      <c r="A14" t="s">
        <v>349</v>
      </c>
      <c r="B14" s="7">
        <v>72</v>
      </c>
      <c r="C14" s="3">
        <v>239876</v>
      </c>
      <c r="D14" s="3">
        <v>0</v>
      </c>
      <c r="E14" s="3">
        <v>796</v>
      </c>
      <c r="F14" s="3">
        <v>34338</v>
      </c>
      <c r="G14" s="3">
        <v>0</v>
      </c>
      <c r="H14" s="3">
        <v>0</v>
      </c>
      <c r="I14" s="3">
        <v>0</v>
      </c>
      <c r="J14" s="6">
        <f t="shared" si="0"/>
        <v>275010</v>
      </c>
    </row>
    <row r="15" spans="1:10" ht="12.75">
      <c r="A15" t="s">
        <v>350</v>
      </c>
      <c r="B15" s="7">
        <v>36</v>
      </c>
      <c r="C15" s="3">
        <v>119938</v>
      </c>
      <c r="D15" s="3">
        <v>0</v>
      </c>
      <c r="E15" s="3">
        <v>1357</v>
      </c>
      <c r="F15" s="3">
        <v>17601</v>
      </c>
      <c r="G15" s="3">
        <v>0</v>
      </c>
      <c r="H15" s="3">
        <v>0</v>
      </c>
      <c r="I15" s="3">
        <v>0</v>
      </c>
      <c r="J15" s="6">
        <f t="shared" si="0"/>
        <v>138896</v>
      </c>
    </row>
    <row r="16" spans="1:10" ht="12.75">
      <c r="A16" t="s">
        <v>351</v>
      </c>
      <c r="B16" s="7">
        <v>12</v>
      </c>
      <c r="C16" s="3">
        <v>39979</v>
      </c>
      <c r="D16" s="3">
        <v>0</v>
      </c>
      <c r="E16" s="3">
        <v>0</v>
      </c>
      <c r="F16" s="3">
        <v>7531</v>
      </c>
      <c r="G16" s="3">
        <v>0</v>
      </c>
      <c r="H16" s="3">
        <v>0</v>
      </c>
      <c r="I16" s="3">
        <v>0</v>
      </c>
      <c r="J16" s="6">
        <f t="shared" si="0"/>
        <v>47510</v>
      </c>
    </row>
    <row r="17" spans="1:10" ht="12.75">
      <c r="A17" t="s">
        <v>352</v>
      </c>
      <c r="B17" s="7">
        <v>12</v>
      </c>
      <c r="C17" s="3">
        <v>39979</v>
      </c>
      <c r="D17" s="3">
        <v>0</v>
      </c>
      <c r="E17" s="3">
        <v>348</v>
      </c>
      <c r="F17" s="3">
        <v>5631</v>
      </c>
      <c r="G17" s="3">
        <v>0</v>
      </c>
      <c r="H17" s="3">
        <v>0</v>
      </c>
      <c r="I17" s="3">
        <v>0</v>
      </c>
      <c r="J17" s="6">
        <f t="shared" si="0"/>
        <v>45958</v>
      </c>
    </row>
    <row r="18" spans="1:10" ht="12.75">
      <c r="A18" t="s">
        <v>353</v>
      </c>
      <c r="B18" s="7">
        <v>9.47</v>
      </c>
      <c r="C18" s="3">
        <v>31563</v>
      </c>
      <c r="D18" s="3">
        <v>0</v>
      </c>
      <c r="E18" s="3">
        <v>0</v>
      </c>
      <c r="F18" s="3">
        <v>4180</v>
      </c>
      <c r="G18" s="3">
        <v>0</v>
      </c>
      <c r="H18" s="3">
        <v>0</v>
      </c>
      <c r="I18" s="3">
        <v>0</v>
      </c>
      <c r="J18" s="6">
        <f t="shared" si="0"/>
        <v>35743</v>
      </c>
    </row>
    <row r="19" spans="1:10" ht="12.75">
      <c r="A19" t="s">
        <v>354</v>
      </c>
      <c r="B19" s="7">
        <v>231.17</v>
      </c>
      <c r="C19" s="3">
        <v>424823</v>
      </c>
      <c r="D19" s="3">
        <v>0</v>
      </c>
      <c r="E19" s="3">
        <v>87222</v>
      </c>
      <c r="F19" s="3">
        <v>42603</v>
      </c>
      <c r="G19" s="3">
        <v>0</v>
      </c>
      <c r="H19" s="3">
        <v>0</v>
      </c>
      <c r="I19" s="3">
        <v>0</v>
      </c>
      <c r="J19" s="6">
        <f t="shared" si="0"/>
        <v>554648</v>
      </c>
    </row>
    <row r="20" spans="1:10" ht="12.75">
      <c r="A20" t="s">
        <v>355</v>
      </c>
      <c r="B20" s="7">
        <v>156</v>
      </c>
      <c r="C20" s="3">
        <v>310157</v>
      </c>
      <c r="D20" s="3">
        <v>0</v>
      </c>
      <c r="E20" s="3">
        <v>64509</v>
      </c>
      <c r="F20" s="3">
        <v>33734</v>
      </c>
      <c r="G20" s="3">
        <v>0</v>
      </c>
      <c r="H20" s="3">
        <v>0</v>
      </c>
      <c r="I20" s="3">
        <v>0</v>
      </c>
      <c r="J20" s="6">
        <f t="shared" si="0"/>
        <v>408400</v>
      </c>
    </row>
    <row r="21" spans="1:10" ht="12.75">
      <c r="A21" t="s">
        <v>356</v>
      </c>
      <c r="B21" s="7">
        <v>625.94</v>
      </c>
      <c r="C21" s="3">
        <v>1146091</v>
      </c>
      <c r="D21" s="3">
        <v>0</v>
      </c>
      <c r="E21" s="3">
        <v>235311</v>
      </c>
      <c r="F21" s="3">
        <v>117915</v>
      </c>
      <c r="G21" s="3">
        <v>0</v>
      </c>
      <c r="H21" s="3">
        <v>0</v>
      </c>
      <c r="I21" s="3">
        <v>0</v>
      </c>
      <c r="J21" s="6">
        <f t="shared" si="0"/>
        <v>1499317</v>
      </c>
    </row>
    <row r="22" spans="1:10" ht="12.75">
      <c r="A22" t="s">
        <v>357</v>
      </c>
      <c r="B22" s="7">
        <v>3</v>
      </c>
      <c r="C22" s="3">
        <v>9995</v>
      </c>
      <c r="D22" s="3">
        <v>0</v>
      </c>
      <c r="E22" s="3">
        <v>237</v>
      </c>
      <c r="F22" s="3">
        <v>5774</v>
      </c>
      <c r="G22" s="3">
        <v>0</v>
      </c>
      <c r="H22" s="3">
        <v>0</v>
      </c>
      <c r="I22" s="3">
        <v>0</v>
      </c>
      <c r="J22" s="6">
        <f t="shared" si="0"/>
        <v>16006</v>
      </c>
    </row>
    <row r="23" spans="1:10" ht="12.75">
      <c r="A23" t="s">
        <v>358</v>
      </c>
      <c r="B23" s="7">
        <v>24</v>
      </c>
      <c r="C23" s="3">
        <v>79959</v>
      </c>
      <c r="D23" s="3">
        <v>0</v>
      </c>
      <c r="E23" s="3">
        <v>711</v>
      </c>
      <c r="F23" s="3">
        <v>9173</v>
      </c>
      <c r="G23" s="3">
        <v>0</v>
      </c>
      <c r="H23" s="3">
        <v>0</v>
      </c>
      <c r="I23" s="3">
        <v>0</v>
      </c>
      <c r="J23" s="6">
        <f t="shared" si="0"/>
        <v>89843</v>
      </c>
    </row>
    <row r="24" spans="1:10" ht="12.75">
      <c r="A24" t="s">
        <v>359</v>
      </c>
      <c r="B24" s="7">
        <v>9</v>
      </c>
      <c r="C24" s="3">
        <v>29984</v>
      </c>
      <c r="D24" s="3">
        <v>0</v>
      </c>
      <c r="E24" s="3">
        <v>0</v>
      </c>
      <c r="F24" s="3">
        <v>0</v>
      </c>
      <c r="G24" s="3">
        <v>0</v>
      </c>
      <c r="H24" s="3">
        <v>0</v>
      </c>
      <c r="I24" s="3">
        <v>0</v>
      </c>
      <c r="J24" s="6">
        <f t="shared" si="0"/>
        <v>29984</v>
      </c>
    </row>
    <row r="25" spans="1:10" ht="12.75">
      <c r="A25" t="s">
        <v>360</v>
      </c>
      <c r="B25" s="7">
        <v>7.13</v>
      </c>
      <c r="C25" s="3">
        <v>23765</v>
      </c>
      <c r="D25" s="3">
        <v>0</v>
      </c>
      <c r="E25" s="3">
        <v>0</v>
      </c>
      <c r="F25" s="3">
        <v>3573</v>
      </c>
      <c r="G25" s="3">
        <v>0</v>
      </c>
      <c r="H25" s="3">
        <v>0</v>
      </c>
      <c r="I25" s="3">
        <v>0</v>
      </c>
      <c r="J25" s="6">
        <f t="shared" si="0"/>
        <v>27338</v>
      </c>
    </row>
    <row r="26" spans="1:10" ht="12.75">
      <c r="A26" t="s">
        <v>361</v>
      </c>
      <c r="B26" s="7">
        <v>12</v>
      </c>
      <c r="C26" s="3">
        <v>39979</v>
      </c>
      <c r="D26" s="3">
        <v>0</v>
      </c>
      <c r="E26" s="3">
        <v>0</v>
      </c>
      <c r="F26" s="3">
        <v>4740</v>
      </c>
      <c r="G26" s="3">
        <v>0</v>
      </c>
      <c r="H26" s="3">
        <v>0</v>
      </c>
      <c r="I26" s="3">
        <v>0</v>
      </c>
      <c r="J26" s="6">
        <f t="shared" si="0"/>
        <v>44719</v>
      </c>
    </row>
    <row r="27" spans="1:10" ht="12.75">
      <c r="A27" t="s">
        <v>362</v>
      </c>
      <c r="B27" s="7">
        <v>281</v>
      </c>
      <c r="C27" s="3">
        <v>558313</v>
      </c>
      <c r="D27" s="3">
        <v>0</v>
      </c>
      <c r="E27" s="3">
        <v>120230</v>
      </c>
      <c r="F27" s="3">
        <v>59533</v>
      </c>
      <c r="G27" s="3">
        <v>0</v>
      </c>
      <c r="H27" s="3">
        <v>0</v>
      </c>
      <c r="I27" s="3">
        <v>0</v>
      </c>
      <c r="J27" s="6">
        <f t="shared" si="0"/>
        <v>738076</v>
      </c>
    </row>
    <row r="28" spans="1:10" ht="12.75">
      <c r="A28" t="s">
        <v>363</v>
      </c>
      <c r="B28" s="7">
        <v>1074.88</v>
      </c>
      <c r="C28" s="3">
        <v>1970940</v>
      </c>
      <c r="D28" s="3">
        <v>0</v>
      </c>
      <c r="E28" s="3">
        <v>121166</v>
      </c>
      <c r="F28" s="3">
        <v>181159</v>
      </c>
      <c r="G28" s="3">
        <v>0</v>
      </c>
      <c r="H28" s="3">
        <v>0</v>
      </c>
      <c r="I28" s="3">
        <v>0</v>
      </c>
      <c r="J28" s="6">
        <f t="shared" si="0"/>
        <v>2273265</v>
      </c>
    </row>
    <row r="29" spans="1:10" ht="12.75">
      <c r="A29" t="s">
        <v>364</v>
      </c>
      <c r="B29" s="7">
        <v>234.15</v>
      </c>
      <c r="C29" s="3">
        <v>397044</v>
      </c>
      <c r="D29" s="3">
        <v>0</v>
      </c>
      <c r="E29" s="3">
        <v>38538</v>
      </c>
      <c r="F29" s="3">
        <v>36460</v>
      </c>
      <c r="G29" s="3">
        <v>0</v>
      </c>
      <c r="H29" s="3">
        <v>0</v>
      </c>
      <c r="I29" s="3">
        <v>584</v>
      </c>
      <c r="J29" s="6">
        <f t="shared" si="0"/>
        <v>471458</v>
      </c>
    </row>
    <row r="30" spans="1:10" ht="12.75">
      <c r="A30" t="s">
        <v>365</v>
      </c>
      <c r="B30" s="7">
        <v>66</v>
      </c>
      <c r="C30" s="3">
        <v>111915</v>
      </c>
      <c r="D30" s="3">
        <v>0</v>
      </c>
      <c r="E30" s="3">
        <v>9325</v>
      </c>
      <c r="F30" s="3">
        <v>10179</v>
      </c>
      <c r="G30" s="3">
        <v>0</v>
      </c>
      <c r="H30" s="3">
        <v>0</v>
      </c>
      <c r="I30" s="3">
        <v>0</v>
      </c>
      <c r="J30" s="6">
        <f t="shared" si="0"/>
        <v>131419</v>
      </c>
    </row>
    <row r="31" spans="1:10" ht="12.75">
      <c r="A31" t="s">
        <v>366</v>
      </c>
      <c r="B31" s="7">
        <v>67</v>
      </c>
      <c r="C31" s="3">
        <v>102699</v>
      </c>
      <c r="D31" s="3">
        <v>0</v>
      </c>
      <c r="E31" s="3">
        <v>7607</v>
      </c>
      <c r="F31" s="3">
        <v>9261</v>
      </c>
      <c r="G31" s="3">
        <v>0</v>
      </c>
      <c r="H31" s="3">
        <v>0</v>
      </c>
      <c r="I31" s="3">
        <v>0</v>
      </c>
      <c r="J31" s="6">
        <f t="shared" si="0"/>
        <v>119567</v>
      </c>
    </row>
    <row r="32" spans="1:10" ht="12.75">
      <c r="A32" t="s">
        <v>367</v>
      </c>
      <c r="B32" s="7">
        <v>60</v>
      </c>
      <c r="C32" s="3">
        <v>88761</v>
      </c>
      <c r="D32" s="3">
        <v>0</v>
      </c>
      <c r="E32" s="3">
        <v>4818</v>
      </c>
      <c r="F32" s="3">
        <v>7857</v>
      </c>
      <c r="G32" s="3">
        <v>0</v>
      </c>
      <c r="H32" s="3">
        <v>0</v>
      </c>
      <c r="I32" s="3">
        <v>0</v>
      </c>
      <c r="J32" s="6">
        <f t="shared" si="0"/>
        <v>101436</v>
      </c>
    </row>
    <row r="33" spans="1:10" ht="12.75">
      <c r="A33" t="s">
        <v>368</v>
      </c>
      <c r="B33" s="7">
        <v>12</v>
      </c>
      <c r="C33" s="3">
        <v>39979</v>
      </c>
      <c r="D33" s="3">
        <v>0</v>
      </c>
      <c r="E33" s="3">
        <v>0</v>
      </c>
      <c r="F33" s="3">
        <v>4433</v>
      </c>
      <c r="G33" s="3">
        <v>0</v>
      </c>
      <c r="H33" s="3">
        <v>0</v>
      </c>
      <c r="I33" s="3">
        <v>0</v>
      </c>
      <c r="J33" s="6">
        <f t="shared" si="0"/>
        <v>44412</v>
      </c>
    </row>
    <row r="34" spans="1:10" ht="12.75">
      <c r="A34" t="s">
        <v>370</v>
      </c>
      <c r="B34" s="7">
        <v>12</v>
      </c>
      <c r="C34" s="3">
        <v>39979</v>
      </c>
      <c r="D34" s="3">
        <v>0</v>
      </c>
      <c r="E34" s="3">
        <v>0</v>
      </c>
      <c r="F34" s="3">
        <v>5849</v>
      </c>
      <c r="G34" s="3">
        <v>0</v>
      </c>
      <c r="H34" s="3">
        <v>0</v>
      </c>
      <c r="I34" s="3">
        <v>0</v>
      </c>
      <c r="J34" s="6">
        <f t="shared" si="0"/>
        <v>45828</v>
      </c>
    </row>
    <row r="35" spans="1:10" ht="12.75">
      <c r="A35" t="s">
        <v>371</v>
      </c>
      <c r="B35" s="7">
        <v>60</v>
      </c>
      <c r="C35" s="3">
        <v>119134</v>
      </c>
      <c r="D35" s="3">
        <v>0</v>
      </c>
      <c r="E35" s="3">
        <v>20560</v>
      </c>
      <c r="F35" s="3">
        <v>13133</v>
      </c>
      <c r="G35" s="3">
        <v>0</v>
      </c>
      <c r="H35" s="3">
        <v>0</v>
      </c>
      <c r="I35" s="3">
        <v>0</v>
      </c>
      <c r="J35" s="6">
        <f t="shared" si="0"/>
        <v>152827</v>
      </c>
    </row>
    <row r="36" spans="1:10" ht="12.75">
      <c r="A36" t="s">
        <v>372</v>
      </c>
      <c r="B36" s="7">
        <v>129</v>
      </c>
      <c r="C36" s="3">
        <v>237510</v>
      </c>
      <c r="D36" s="3">
        <v>0</v>
      </c>
      <c r="E36" s="3">
        <v>28034</v>
      </c>
      <c r="F36" s="3">
        <v>24416</v>
      </c>
      <c r="G36" s="3">
        <v>0</v>
      </c>
      <c r="H36" s="3">
        <v>28</v>
      </c>
      <c r="I36" s="3">
        <v>0</v>
      </c>
      <c r="J36" s="6">
        <f t="shared" si="0"/>
        <v>289988</v>
      </c>
    </row>
    <row r="37" spans="1:10" ht="12.75">
      <c r="A37" t="s">
        <v>373</v>
      </c>
      <c r="B37" s="7">
        <v>263.89</v>
      </c>
      <c r="C37" s="3">
        <v>446077</v>
      </c>
      <c r="D37" s="3">
        <v>0</v>
      </c>
      <c r="E37" s="3">
        <v>42694</v>
      </c>
      <c r="F37" s="3">
        <v>41091</v>
      </c>
      <c r="G37" s="3">
        <v>0</v>
      </c>
      <c r="H37" s="3">
        <v>0</v>
      </c>
      <c r="I37" s="3">
        <v>67</v>
      </c>
      <c r="J37" s="6">
        <f t="shared" si="0"/>
        <v>529795</v>
      </c>
    </row>
    <row r="38" spans="1:10" ht="12.75">
      <c r="A38" t="s">
        <v>374</v>
      </c>
      <c r="B38" s="7">
        <v>36</v>
      </c>
      <c r="C38" s="3">
        <v>55182</v>
      </c>
      <c r="D38" s="3">
        <v>0</v>
      </c>
      <c r="E38" s="3">
        <v>5172</v>
      </c>
      <c r="F38" s="3">
        <v>5067</v>
      </c>
      <c r="G38" s="3">
        <v>0</v>
      </c>
      <c r="H38" s="3">
        <v>0</v>
      </c>
      <c r="I38" s="3">
        <v>0</v>
      </c>
      <c r="J38" s="6">
        <f t="shared" si="0"/>
        <v>65421</v>
      </c>
    </row>
    <row r="39" spans="1:10" ht="12.75">
      <c r="A39" t="s">
        <v>375</v>
      </c>
      <c r="B39" s="7">
        <v>155.72</v>
      </c>
      <c r="C39" s="3">
        <v>230409</v>
      </c>
      <c r="D39" s="3">
        <v>0</v>
      </c>
      <c r="E39" s="3">
        <v>15565</v>
      </c>
      <c r="F39" s="3">
        <v>20673</v>
      </c>
      <c r="G39" s="3">
        <v>0</v>
      </c>
      <c r="H39" s="3">
        <v>0</v>
      </c>
      <c r="I39" s="3">
        <v>63</v>
      </c>
      <c r="J39" s="6">
        <f t="shared" si="0"/>
        <v>266584</v>
      </c>
    </row>
    <row r="40" spans="1:10" ht="12.75">
      <c r="A40" s="2" t="s">
        <v>339</v>
      </c>
      <c r="B40" s="8">
        <f aca="true" t="shared" si="1" ref="B40:J40">SUM(B7:B39)</f>
        <v>3810.78</v>
      </c>
      <c r="C40" s="6">
        <f t="shared" si="1"/>
        <v>7606351</v>
      </c>
      <c r="D40" s="6">
        <f t="shared" si="1"/>
        <v>0</v>
      </c>
      <c r="E40" s="6">
        <f t="shared" si="1"/>
        <v>809278</v>
      </c>
      <c r="F40" s="6">
        <f t="shared" si="1"/>
        <v>767975</v>
      </c>
      <c r="G40" s="6">
        <f t="shared" si="1"/>
        <v>0</v>
      </c>
      <c r="H40" s="6">
        <f t="shared" si="1"/>
        <v>28</v>
      </c>
      <c r="I40" s="6">
        <f t="shared" si="1"/>
        <v>744</v>
      </c>
      <c r="J40" s="6">
        <f t="shared" si="1"/>
        <v>9182888</v>
      </c>
    </row>
  </sheetData>
  <sheetProtection/>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
    </sheetView>
  </sheetViews>
  <sheetFormatPr defaultColWidth="9.140625" defaultRowHeight="12.75"/>
  <sheetData>
    <row r="1" ht="18">
      <c r="A1" s="1" t="s">
        <v>512</v>
      </c>
    </row>
    <row r="5" ht="12.75">
      <c r="A5" s="2" t="s">
        <v>513</v>
      </c>
    </row>
    <row r="6" spans="1:12" ht="12.75">
      <c r="A6" s="2" t="s">
        <v>333</v>
      </c>
      <c r="B6" s="2" t="s">
        <v>514</v>
      </c>
      <c r="C6" s="2" t="s">
        <v>515</v>
      </c>
      <c r="D6" s="2" t="s">
        <v>516</v>
      </c>
      <c r="E6" s="2" t="s">
        <v>517</v>
      </c>
      <c r="F6" s="2" t="s">
        <v>518</v>
      </c>
      <c r="G6" s="2" t="s">
        <v>519</v>
      </c>
      <c r="H6" s="2" t="s">
        <v>520</v>
      </c>
      <c r="I6" s="2" t="s">
        <v>521</v>
      </c>
      <c r="J6" s="2" t="s">
        <v>522</v>
      </c>
      <c r="K6" s="2" t="s">
        <v>523</v>
      </c>
      <c r="L6" s="2" t="s">
        <v>524</v>
      </c>
    </row>
    <row r="7" spans="1:12" ht="12.75">
      <c r="A7" s="2" t="s">
        <v>343</v>
      </c>
      <c r="B7">
        <v>0</v>
      </c>
      <c r="C7">
        <v>0</v>
      </c>
      <c r="D7">
        <v>0</v>
      </c>
      <c r="E7">
        <v>0</v>
      </c>
      <c r="F7">
        <v>0</v>
      </c>
      <c r="G7">
        <v>6470</v>
      </c>
      <c r="H7">
        <v>0</v>
      </c>
      <c r="I7">
        <v>0</v>
      </c>
      <c r="J7">
        <v>0</v>
      </c>
      <c r="K7">
        <v>0</v>
      </c>
      <c r="L7">
        <v>0</v>
      </c>
    </row>
    <row r="8" spans="1:12" ht="12.75">
      <c r="A8" s="2" t="s">
        <v>344</v>
      </c>
      <c r="B8">
        <v>0</v>
      </c>
      <c r="C8">
        <v>0</v>
      </c>
      <c r="D8">
        <v>0</v>
      </c>
      <c r="E8">
        <v>0</v>
      </c>
      <c r="F8">
        <v>0</v>
      </c>
      <c r="G8">
        <v>6470</v>
      </c>
      <c r="H8">
        <v>0</v>
      </c>
      <c r="I8">
        <v>0</v>
      </c>
      <c r="J8">
        <v>0</v>
      </c>
      <c r="K8">
        <v>0</v>
      </c>
      <c r="L8">
        <v>0</v>
      </c>
    </row>
    <row r="9" spans="1:12" ht="12.75">
      <c r="A9" s="2" t="s">
        <v>345</v>
      </c>
      <c r="B9">
        <v>291</v>
      </c>
      <c r="C9">
        <v>6876</v>
      </c>
      <c r="D9">
        <v>17052</v>
      </c>
      <c r="E9">
        <v>12816</v>
      </c>
      <c r="F9">
        <v>7927</v>
      </c>
      <c r="G9">
        <v>13382</v>
      </c>
      <c r="H9">
        <v>0</v>
      </c>
      <c r="I9">
        <v>0</v>
      </c>
      <c r="J9">
        <v>0</v>
      </c>
      <c r="K9">
        <v>0</v>
      </c>
      <c r="L9">
        <v>0</v>
      </c>
    </row>
    <row r="10" spans="1:12" ht="12.75">
      <c r="A10" s="2" t="s">
        <v>346</v>
      </c>
      <c r="B10">
        <v>872</v>
      </c>
      <c r="C10">
        <v>0</v>
      </c>
      <c r="D10">
        <v>36478</v>
      </c>
      <c r="E10">
        <v>22774</v>
      </c>
      <c r="F10">
        <v>20519</v>
      </c>
      <c r="G10">
        <v>53970</v>
      </c>
      <c r="H10">
        <v>0</v>
      </c>
      <c r="I10">
        <v>0</v>
      </c>
      <c r="J10">
        <v>0</v>
      </c>
      <c r="K10">
        <v>0</v>
      </c>
      <c r="L10">
        <v>0</v>
      </c>
    </row>
    <row r="11" spans="1:12" ht="12.75">
      <c r="A11" s="2" t="s">
        <v>347</v>
      </c>
      <c r="B11">
        <v>1221</v>
      </c>
      <c r="C11">
        <v>0</v>
      </c>
      <c r="D11">
        <v>53089</v>
      </c>
      <c r="E11">
        <v>18899</v>
      </c>
      <c r="F11">
        <v>21682</v>
      </c>
      <c r="G11">
        <v>63971</v>
      </c>
      <c r="H11">
        <v>0</v>
      </c>
      <c r="I11">
        <v>0</v>
      </c>
      <c r="J11">
        <v>0</v>
      </c>
      <c r="K11">
        <v>0</v>
      </c>
      <c r="L11">
        <v>0</v>
      </c>
    </row>
    <row r="12" spans="1:12" ht="12.75">
      <c r="A12" s="2" t="s">
        <v>348</v>
      </c>
      <c r="B12">
        <v>581</v>
      </c>
      <c r="C12">
        <v>13695</v>
      </c>
      <c r="D12">
        <v>34104</v>
      </c>
      <c r="E12">
        <v>25631</v>
      </c>
      <c r="F12">
        <v>14239</v>
      </c>
      <c r="G12">
        <v>36154</v>
      </c>
      <c r="H12">
        <v>0</v>
      </c>
      <c r="I12">
        <v>0</v>
      </c>
      <c r="J12">
        <v>0</v>
      </c>
      <c r="K12">
        <v>0</v>
      </c>
      <c r="L12">
        <v>0</v>
      </c>
    </row>
    <row r="13" spans="1:12" ht="12.75">
      <c r="A13" s="2" t="s">
        <v>349</v>
      </c>
      <c r="B13">
        <v>1743</v>
      </c>
      <c r="C13">
        <v>0</v>
      </c>
      <c r="D13">
        <v>73092</v>
      </c>
      <c r="E13">
        <v>45717</v>
      </c>
      <c r="F13">
        <v>46923</v>
      </c>
      <c r="G13">
        <v>110844</v>
      </c>
      <c r="H13">
        <v>0</v>
      </c>
      <c r="I13">
        <v>0</v>
      </c>
      <c r="J13">
        <v>0</v>
      </c>
      <c r="K13">
        <v>0</v>
      </c>
      <c r="L13">
        <v>0</v>
      </c>
    </row>
    <row r="14" spans="1:12" ht="12.75">
      <c r="A14" s="2" t="s">
        <v>350</v>
      </c>
      <c r="B14">
        <v>872</v>
      </c>
      <c r="C14">
        <v>0</v>
      </c>
      <c r="D14">
        <v>36478</v>
      </c>
      <c r="E14">
        <v>13565</v>
      </c>
      <c r="F14">
        <v>21335</v>
      </c>
      <c r="G14">
        <v>37615</v>
      </c>
      <c r="H14">
        <v>0</v>
      </c>
      <c r="I14">
        <v>0</v>
      </c>
      <c r="J14">
        <v>0</v>
      </c>
      <c r="K14">
        <v>0</v>
      </c>
      <c r="L14">
        <v>0</v>
      </c>
    </row>
    <row r="15" spans="1:12" ht="12.75">
      <c r="A15" s="2" t="s">
        <v>351</v>
      </c>
      <c r="B15">
        <v>291</v>
      </c>
      <c r="C15">
        <v>6847</v>
      </c>
      <c r="D15">
        <v>16768</v>
      </c>
      <c r="E15">
        <v>12647</v>
      </c>
      <c r="F15">
        <v>4120</v>
      </c>
      <c r="G15">
        <v>18591</v>
      </c>
      <c r="H15">
        <v>0</v>
      </c>
      <c r="I15">
        <v>0</v>
      </c>
      <c r="J15">
        <v>0</v>
      </c>
      <c r="K15">
        <v>0</v>
      </c>
      <c r="L15">
        <v>0</v>
      </c>
    </row>
    <row r="16" spans="1:12" ht="12.75">
      <c r="A16" s="2" t="s">
        <v>352</v>
      </c>
      <c r="B16">
        <v>291</v>
      </c>
      <c r="C16">
        <v>0</v>
      </c>
      <c r="D16">
        <v>12182</v>
      </c>
      <c r="E16">
        <v>7620</v>
      </c>
      <c r="F16">
        <v>6301</v>
      </c>
      <c r="G16">
        <v>15874</v>
      </c>
      <c r="H16">
        <v>0</v>
      </c>
      <c r="I16">
        <v>0</v>
      </c>
      <c r="J16">
        <v>0</v>
      </c>
      <c r="K16">
        <v>0</v>
      </c>
      <c r="L16">
        <v>0</v>
      </c>
    </row>
    <row r="17" spans="1:12" ht="12.75">
      <c r="A17" s="2" t="s">
        <v>353</v>
      </c>
      <c r="B17">
        <v>229</v>
      </c>
      <c r="C17">
        <v>0</v>
      </c>
      <c r="D17">
        <v>6615</v>
      </c>
      <c r="E17">
        <v>3356</v>
      </c>
      <c r="F17">
        <v>3817</v>
      </c>
      <c r="G17">
        <v>13356</v>
      </c>
      <c r="H17">
        <v>0</v>
      </c>
      <c r="I17">
        <v>0</v>
      </c>
      <c r="J17">
        <v>0</v>
      </c>
      <c r="K17">
        <v>0</v>
      </c>
      <c r="L17">
        <v>0</v>
      </c>
    </row>
    <row r="18" spans="1:12" ht="12.75">
      <c r="A18" s="2" t="s">
        <v>354</v>
      </c>
      <c r="B18">
        <v>3761</v>
      </c>
      <c r="C18">
        <v>0</v>
      </c>
      <c r="D18">
        <v>0</v>
      </c>
      <c r="E18">
        <v>0</v>
      </c>
      <c r="F18">
        <v>0</v>
      </c>
      <c r="G18">
        <v>0</v>
      </c>
      <c r="H18">
        <v>0</v>
      </c>
      <c r="I18">
        <v>0</v>
      </c>
      <c r="J18">
        <v>0</v>
      </c>
      <c r="K18">
        <v>940</v>
      </c>
      <c r="L18">
        <v>0</v>
      </c>
    </row>
    <row r="19" spans="1:12" ht="12.75">
      <c r="A19" s="2" t="s">
        <v>355</v>
      </c>
      <c r="B19">
        <v>2734</v>
      </c>
      <c r="C19">
        <v>0</v>
      </c>
      <c r="D19">
        <v>0</v>
      </c>
      <c r="E19">
        <v>0</v>
      </c>
      <c r="F19">
        <v>0</v>
      </c>
      <c r="G19">
        <v>0</v>
      </c>
      <c r="H19">
        <v>0</v>
      </c>
      <c r="I19">
        <v>0</v>
      </c>
      <c r="J19">
        <v>0</v>
      </c>
      <c r="K19">
        <v>0</v>
      </c>
      <c r="L19">
        <v>0</v>
      </c>
    </row>
    <row r="20" spans="1:12" ht="12.75">
      <c r="A20" s="2" t="s">
        <v>356</v>
      </c>
      <c r="B20">
        <v>10205</v>
      </c>
      <c r="C20">
        <v>0</v>
      </c>
      <c r="D20">
        <v>0</v>
      </c>
      <c r="E20">
        <v>0</v>
      </c>
      <c r="F20">
        <v>0</v>
      </c>
      <c r="G20">
        <v>0</v>
      </c>
      <c r="H20">
        <v>0</v>
      </c>
      <c r="I20">
        <v>0</v>
      </c>
      <c r="J20">
        <v>0</v>
      </c>
      <c r="K20">
        <v>7993</v>
      </c>
      <c r="L20">
        <v>0</v>
      </c>
    </row>
    <row r="21" spans="1:12" ht="12.75">
      <c r="A21" s="2" t="s">
        <v>357</v>
      </c>
      <c r="B21">
        <v>73</v>
      </c>
      <c r="C21">
        <v>1709</v>
      </c>
      <c r="D21">
        <v>0</v>
      </c>
      <c r="E21">
        <v>3829</v>
      </c>
      <c r="F21">
        <v>1479</v>
      </c>
      <c r="G21">
        <v>0</v>
      </c>
      <c r="H21">
        <v>0</v>
      </c>
      <c r="I21">
        <v>0</v>
      </c>
      <c r="J21">
        <v>0</v>
      </c>
      <c r="K21">
        <v>0</v>
      </c>
      <c r="L21">
        <v>0</v>
      </c>
    </row>
    <row r="22" spans="1:12" ht="12.75">
      <c r="A22" s="2" t="s">
        <v>358</v>
      </c>
      <c r="B22">
        <v>581</v>
      </c>
      <c r="C22">
        <v>0</v>
      </c>
      <c r="D22">
        <v>0</v>
      </c>
      <c r="E22">
        <v>14193</v>
      </c>
      <c r="F22">
        <v>17040</v>
      </c>
      <c r="G22">
        <v>38134</v>
      </c>
      <c r="H22">
        <v>0</v>
      </c>
      <c r="I22">
        <v>0</v>
      </c>
      <c r="J22">
        <v>0</v>
      </c>
      <c r="K22">
        <v>0</v>
      </c>
      <c r="L22">
        <v>0</v>
      </c>
    </row>
    <row r="23" spans="1:12" ht="12.75">
      <c r="A23" s="2" t="s">
        <v>359</v>
      </c>
      <c r="B23">
        <v>218</v>
      </c>
      <c r="C23">
        <v>0</v>
      </c>
      <c r="D23">
        <v>0</v>
      </c>
      <c r="E23">
        <v>2628</v>
      </c>
      <c r="F23">
        <v>3761</v>
      </c>
      <c r="G23">
        <v>15655</v>
      </c>
      <c r="H23">
        <v>0</v>
      </c>
      <c r="I23">
        <v>0</v>
      </c>
      <c r="J23">
        <v>0</v>
      </c>
      <c r="K23">
        <v>0</v>
      </c>
      <c r="L23">
        <v>0</v>
      </c>
    </row>
    <row r="24" spans="1:12" ht="12.75">
      <c r="A24" s="2" t="s">
        <v>360</v>
      </c>
      <c r="B24">
        <v>173</v>
      </c>
      <c r="C24">
        <v>0</v>
      </c>
      <c r="D24">
        <v>0</v>
      </c>
      <c r="E24">
        <v>3509</v>
      </c>
      <c r="F24">
        <v>15767</v>
      </c>
      <c r="G24">
        <v>21711</v>
      </c>
      <c r="H24">
        <v>0</v>
      </c>
      <c r="I24">
        <v>0</v>
      </c>
      <c r="J24">
        <v>0</v>
      </c>
      <c r="K24">
        <v>0</v>
      </c>
      <c r="L24">
        <v>0</v>
      </c>
    </row>
    <row r="25" spans="1:12" ht="12.75">
      <c r="A25" s="2" t="s">
        <v>361</v>
      </c>
      <c r="B25">
        <v>291</v>
      </c>
      <c r="C25">
        <v>0</v>
      </c>
      <c r="D25">
        <v>0</v>
      </c>
      <c r="E25">
        <v>7096</v>
      </c>
      <c r="F25">
        <v>9173</v>
      </c>
      <c r="G25">
        <v>25263</v>
      </c>
      <c r="H25">
        <v>0</v>
      </c>
      <c r="I25">
        <v>0</v>
      </c>
      <c r="J25">
        <v>0</v>
      </c>
      <c r="K25">
        <v>0</v>
      </c>
      <c r="L25">
        <v>0</v>
      </c>
    </row>
    <row r="26" spans="1:12" ht="12.75">
      <c r="A26" s="2" t="s">
        <v>362</v>
      </c>
      <c r="B26">
        <v>4935</v>
      </c>
      <c r="C26">
        <v>0</v>
      </c>
      <c r="D26">
        <v>0</v>
      </c>
      <c r="E26">
        <v>5</v>
      </c>
      <c r="F26">
        <v>0</v>
      </c>
      <c r="G26">
        <v>0</v>
      </c>
      <c r="H26">
        <v>0</v>
      </c>
      <c r="I26">
        <v>0</v>
      </c>
      <c r="J26">
        <v>0</v>
      </c>
      <c r="K26">
        <v>0</v>
      </c>
      <c r="L26">
        <v>0</v>
      </c>
    </row>
    <row r="27" spans="1:12" ht="12.75">
      <c r="A27" s="2" t="s">
        <v>363</v>
      </c>
      <c r="B27">
        <v>15664</v>
      </c>
      <c r="C27">
        <v>0</v>
      </c>
      <c r="D27">
        <v>0</v>
      </c>
      <c r="E27">
        <v>0</v>
      </c>
      <c r="F27">
        <v>0</v>
      </c>
      <c r="G27">
        <v>0</v>
      </c>
      <c r="H27">
        <v>0</v>
      </c>
      <c r="I27">
        <v>0</v>
      </c>
      <c r="J27">
        <v>0</v>
      </c>
      <c r="K27">
        <v>8809</v>
      </c>
      <c r="L27">
        <v>0</v>
      </c>
    </row>
    <row r="28" spans="1:12" ht="12.75">
      <c r="A28" s="2" t="s">
        <v>364</v>
      </c>
      <c r="B28">
        <v>3232</v>
      </c>
      <c r="C28">
        <v>0</v>
      </c>
      <c r="D28">
        <v>0</v>
      </c>
      <c r="E28">
        <v>0</v>
      </c>
      <c r="F28">
        <v>0</v>
      </c>
      <c r="G28">
        <v>0</v>
      </c>
      <c r="H28">
        <v>0</v>
      </c>
      <c r="I28">
        <v>0</v>
      </c>
      <c r="J28">
        <v>0</v>
      </c>
      <c r="K28">
        <v>0</v>
      </c>
      <c r="L28">
        <v>0</v>
      </c>
    </row>
    <row r="29" spans="1:12" ht="12.75">
      <c r="A29" s="2" t="s">
        <v>365</v>
      </c>
      <c r="B29">
        <v>908</v>
      </c>
      <c r="C29">
        <v>0</v>
      </c>
      <c r="D29">
        <v>0</v>
      </c>
      <c r="E29">
        <v>0</v>
      </c>
      <c r="F29">
        <v>0</v>
      </c>
      <c r="G29">
        <v>0</v>
      </c>
      <c r="H29">
        <v>0</v>
      </c>
      <c r="I29">
        <v>0</v>
      </c>
      <c r="J29">
        <v>0</v>
      </c>
      <c r="K29">
        <v>0</v>
      </c>
      <c r="L29">
        <v>0</v>
      </c>
    </row>
    <row r="30" spans="1:12" ht="12.75">
      <c r="A30" s="2" t="s">
        <v>366</v>
      </c>
      <c r="B30">
        <v>810</v>
      </c>
      <c r="C30">
        <v>0</v>
      </c>
      <c r="D30">
        <v>0</v>
      </c>
      <c r="E30">
        <v>0</v>
      </c>
      <c r="F30">
        <v>0</v>
      </c>
      <c r="G30">
        <v>0</v>
      </c>
      <c r="H30">
        <v>0</v>
      </c>
      <c r="I30">
        <v>0</v>
      </c>
      <c r="J30">
        <v>0</v>
      </c>
      <c r="K30">
        <v>0</v>
      </c>
      <c r="L30">
        <v>0</v>
      </c>
    </row>
    <row r="31" spans="1:12" ht="12.75">
      <c r="A31" s="2" t="s">
        <v>367</v>
      </c>
      <c r="B31">
        <v>702</v>
      </c>
      <c r="C31">
        <v>0</v>
      </c>
      <c r="D31">
        <v>0</v>
      </c>
      <c r="E31">
        <v>0</v>
      </c>
      <c r="F31">
        <v>0</v>
      </c>
      <c r="G31">
        <v>0</v>
      </c>
      <c r="H31">
        <v>0</v>
      </c>
      <c r="I31">
        <v>0</v>
      </c>
      <c r="J31">
        <v>0</v>
      </c>
      <c r="K31">
        <v>0</v>
      </c>
      <c r="L31">
        <v>0</v>
      </c>
    </row>
    <row r="32" spans="1:12" ht="12.75">
      <c r="A32" s="2" t="s">
        <v>368</v>
      </c>
      <c r="B32">
        <v>291</v>
      </c>
      <c r="C32">
        <v>0</v>
      </c>
      <c r="D32">
        <v>0</v>
      </c>
      <c r="E32">
        <v>2227</v>
      </c>
      <c r="F32">
        <v>1457</v>
      </c>
      <c r="G32">
        <v>4075</v>
      </c>
      <c r="H32">
        <v>0</v>
      </c>
      <c r="I32">
        <v>0</v>
      </c>
      <c r="J32">
        <v>0</v>
      </c>
      <c r="K32">
        <v>0</v>
      </c>
      <c r="L32">
        <v>0</v>
      </c>
    </row>
    <row r="33" spans="1:12" ht="12.75">
      <c r="A33" s="2" t="s">
        <v>370</v>
      </c>
      <c r="B33">
        <v>291</v>
      </c>
      <c r="C33">
        <v>6838</v>
      </c>
      <c r="D33">
        <v>0</v>
      </c>
      <c r="E33">
        <v>14732</v>
      </c>
      <c r="F33">
        <v>8261</v>
      </c>
      <c r="G33">
        <v>19844</v>
      </c>
      <c r="H33">
        <v>0</v>
      </c>
      <c r="I33">
        <v>0</v>
      </c>
      <c r="J33">
        <v>0</v>
      </c>
      <c r="K33">
        <v>0</v>
      </c>
      <c r="L33">
        <v>0</v>
      </c>
    </row>
    <row r="34" spans="1:12" ht="12.75">
      <c r="A34" s="2" t="s">
        <v>371</v>
      </c>
      <c r="B34">
        <v>1048</v>
      </c>
      <c r="C34">
        <v>0</v>
      </c>
      <c r="D34">
        <v>0</v>
      </c>
      <c r="E34">
        <v>0</v>
      </c>
      <c r="F34">
        <v>0</v>
      </c>
      <c r="G34">
        <v>0</v>
      </c>
      <c r="H34">
        <v>0</v>
      </c>
      <c r="I34">
        <v>0</v>
      </c>
      <c r="J34">
        <v>0</v>
      </c>
      <c r="K34">
        <v>0</v>
      </c>
      <c r="L34">
        <v>0</v>
      </c>
    </row>
    <row r="35" spans="1:12" ht="12.75">
      <c r="A35" s="2" t="s">
        <v>372</v>
      </c>
      <c r="B35">
        <v>1970</v>
      </c>
      <c r="C35">
        <v>0</v>
      </c>
      <c r="D35">
        <v>0</v>
      </c>
      <c r="E35">
        <v>0</v>
      </c>
      <c r="F35">
        <v>0</v>
      </c>
      <c r="G35">
        <v>0</v>
      </c>
      <c r="H35">
        <v>0</v>
      </c>
      <c r="I35">
        <v>0</v>
      </c>
      <c r="J35">
        <v>0</v>
      </c>
      <c r="K35">
        <v>0</v>
      </c>
      <c r="L35">
        <v>0</v>
      </c>
    </row>
    <row r="36" spans="1:12" ht="12.75">
      <c r="A36" s="2" t="s">
        <v>373</v>
      </c>
      <c r="B36">
        <v>3647</v>
      </c>
      <c r="C36">
        <v>0</v>
      </c>
      <c r="D36">
        <v>0</v>
      </c>
      <c r="E36">
        <v>0</v>
      </c>
      <c r="F36">
        <v>0</v>
      </c>
      <c r="G36">
        <v>0</v>
      </c>
      <c r="H36">
        <v>0</v>
      </c>
      <c r="I36">
        <v>0</v>
      </c>
      <c r="J36">
        <v>0</v>
      </c>
      <c r="K36">
        <v>1571</v>
      </c>
      <c r="L36">
        <v>0</v>
      </c>
    </row>
    <row r="37" spans="1:12" ht="12.75">
      <c r="A37" s="2" t="s">
        <v>374</v>
      </c>
      <c r="B37">
        <v>443</v>
      </c>
      <c r="C37">
        <v>0</v>
      </c>
      <c r="D37">
        <v>0</v>
      </c>
      <c r="E37">
        <v>0</v>
      </c>
      <c r="F37">
        <v>0</v>
      </c>
      <c r="G37">
        <v>0</v>
      </c>
      <c r="H37">
        <v>0</v>
      </c>
      <c r="I37">
        <v>0</v>
      </c>
      <c r="J37">
        <v>0</v>
      </c>
      <c r="K37">
        <v>0</v>
      </c>
      <c r="L37">
        <v>0</v>
      </c>
    </row>
    <row r="38" spans="1:12" ht="12.75">
      <c r="A38" s="2" t="s">
        <v>375</v>
      </c>
      <c r="B38">
        <v>1843</v>
      </c>
      <c r="C38">
        <v>0</v>
      </c>
      <c r="D38">
        <v>0</v>
      </c>
      <c r="E38">
        <v>0</v>
      </c>
      <c r="F38">
        <v>0</v>
      </c>
      <c r="G38">
        <v>0</v>
      </c>
      <c r="H38">
        <v>0</v>
      </c>
      <c r="I38">
        <v>0</v>
      </c>
      <c r="J38">
        <v>0</v>
      </c>
      <c r="K38">
        <v>0</v>
      </c>
      <c r="L38">
        <v>0</v>
      </c>
    </row>
    <row r="39" spans="1:12" ht="12.75">
      <c r="A39" s="2" t="s">
        <v>525</v>
      </c>
      <c r="B39" s="2">
        <f aca="true" t="shared" si="0" ref="B39:L39">SUM(B7:B38)</f>
        <v>60211</v>
      </c>
      <c r="C39" s="2">
        <f t="shared" si="0"/>
        <v>35965</v>
      </c>
      <c r="D39" s="2">
        <f t="shared" si="0"/>
        <v>285858</v>
      </c>
      <c r="E39" s="2">
        <f t="shared" si="0"/>
        <v>211244</v>
      </c>
      <c r="F39" s="2">
        <f t="shared" si="0"/>
        <v>203801</v>
      </c>
      <c r="G39" s="2">
        <f t="shared" si="0"/>
        <v>501379</v>
      </c>
      <c r="H39" s="2">
        <f t="shared" si="0"/>
        <v>0</v>
      </c>
      <c r="I39" s="2">
        <f t="shared" si="0"/>
        <v>0</v>
      </c>
      <c r="J39" s="2">
        <f t="shared" si="0"/>
        <v>0</v>
      </c>
      <c r="K39" s="2">
        <f t="shared" si="0"/>
        <v>19313</v>
      </c>
      <c r="L39" s="2">
        <f t="shared" si="0"/>
        <v>0</v>
      </c>
    </row>
    <row r="41" ht="12.75">
      <c r="A41" s="2" t="s">
        <v>526</v>
      </c>
    </row>
    <row r="42" spans="1:14" ht="12.75">
      <c r="A42" s="2" t="s">
        <v>333</v>
      </c>
      <c r="B42" s="2" t="s">
        <v>527</v>
      </c>
      <c r="C42" s="2" t="s">
        <v>528</v>
      </c>
      <c r="D42" s="2" t="s">
        <v>529</v>
      </c>
      <c r="E42" s="2" t="s">
        <v>530</v>
      </c>
      <c r="F42" s="2" t="s">
        <v>531</v>
      </c>
      <c r="G42" s="2" t="s">
        <v>532</v>
      </c>
      <c r="H42" s="2" t="s">
        <v>533</v>
      </c>
      <c r="I42" s="2" t="s">
        <v>534</v>
      </c>
      <c r="J42" s="2" t="s">
        <v>535</v>
      </c>
      <c r="K42" s="2" t="s">
        <v>536</v>
      </c>
      <c r="L42" s="2" t="s">
        <v>537</v>
      </c>
      <c r="M42" s="2" t="s">
        <v>538</v>
      </c>
      <c r="N42" s="2" t="s">
        <v>539</v>
      </c>
    </row>
    <row r="43" spans="1:14" ht="12.75">
      <c r="A43" s="2" t="s">
        <v>345</v>
      </c>
      <c r="B43">
        <v>0</v>
      </c>
      <c r="C43">
        <v>3066</v>
      </c>
      <c r="D43">
        <v>0</v>
      </c>
      <c r="E43">
        <v>0</v>
      </c>
      <c r="F43">
        <v>0</v>
      </c>
      <c r="G43">
        <v>0</v>
      </c>
      <c r="H43">
        <v>0</v>
      </c>
      <c r="I43">
        <v>0</v>
      </c>
      <c r="J43">
        <v>0</v>
      </c>
      <c r="K43">
        <v>0</v>
      </c>
      <c r="L43">
        <v>0</v>
      </c>
      <c r="M43">
        <v>0</v>
      </c>
      <c r="N43">
        <v>0</v>
      </c>
    </row>
    <row r="44" spans="1:14" ht="12.75">
      <c r="A44" s="2" t="s">
        <v>346</v>
      </c>
      <c r="B44">
        <v>0</v>
      </c>
      <c r="C44">
        <v>5060</v>
      </c>
      <c r="D44">
        <v>18</v>
      </c>
      <c r="E44">
        <v>0</v>
      </c>
      <c r="F44">
        <v>0</v>
      </c>
      <c r="G44">
        <v>0</v>
      </c>
      <c r="H44">
        <v>0</v>
      </c>
      <c r="I44">
        <v>0</v>
      </c>
      <c r="J44">
        <v>0</v>
      </c>
      <c r="K44">
        <v>0</v>
      </c>
      <c r="L44">
        <v>0</v>
      </c>
      <c r="M44">
        <v>4815</v>
      </c>
      <c r="N44">
        <v>0</v>
      </c>
    </row>
    <row r="45" spans="1:14" ht="12.75">
      <c r="A45" s="2" t="s">
        <v>347</v>
      </c>
      <c r="B45">
        <v>0</v>
      </c>
      <c r="C45">
        <v>3899</v>
      </c>
      <c r="D45">
        <v>0</v>
      </c>
      <c r="E45">
        <v>0</v>
      </c>
      <c r="F45">
        <v>0</v>
      </c>
      <c r="G45">
        <v>0</v>
      </c>
      <c r="H45">
        <v>0</v>
      </c>
      <c r="I45">
        <v>0</v>
      </c>
      <c r="J45">
        <v>0</v>
      </c>
      <c r="K45">
        <v>0</v>
      </c>
      <c r="L45">
        <v>0</v>
      </c>
      <c r="M45">
        <v>3221</v>
      </c>
      <c r="N45">
        <v>0</v>
      </c>
    </row>
    <row r="46" spans="1:14" ht="12.75">
      <c r="A46" s="2" t="s">
        <v>348</v>
      </c>
      <c r="B46">
        <v>0</v>
      </c>
      <c r="C46">
        <v>2641</v>
      </c>
      <c r="D46">
        <v>0</v>
      </c>
      <c r="E46">
        <v>0</v>
      </c>
      <c r="F46">
        <v>0</v>
      </c>
      <c r="G46">
        <v>0</v>
      </c>
      <c r="H46">
        <v>0</v>
      </c>
      <c r="I46">
        <v>0</v>
      </c>
      <c r="J46">
        <v>0</v>
      </c>
      <c r="K46">
        <v>0</v>
      </c>
      <c r="L46">
        <v>0</v>
      </c>
      <c r="M46">
        <v>0</v>
      </c>
      <c r="N46">
        <v>0</v>
      </c>
    </row>
    <row r="47" spans="1:14" ht="12.75">
      <c r="A47" s="2" t="s">
        <v>349</v>
      </c>
      <c r="B47">
        <v>0</v>
      </c>
      <c r="C47">
        <v>9170</v>
      </c>
      <c r="D47">
        <v>0</v>
      </c>
      <c r="E47">
        <v>0</v>
      </c>
      <c r="F47">
        <v>0</v>
      </c>
      <c r="G47">
        <v>0</v>
      </c>
      <c r="H47">
        <v>0</v>
      </c>
      <c r="I47">
        <v>0</v>
      </c>
      <c r="J47">
        <v>0</v>
      </c>
      <c r="K47">
        <v>0</v>
      </c>
      <c r="L47">
        <v>0</v>
      </c>
      <c r="M47">
        <v>4893</v>
      </c>
      <c r="N47">
        <v>0</v>
      </c>
    </row>
    <row r="48" spans="1:14" ht="12.75">
      <c r="A48" s="2" t="s">
        <v>350</v>
      </c>
      <c r="B48">
        <v>0</v>
      </c>
      <c r="C48">
        <v>4583</v>
      </c>
      <c r="D48">
        <v>0</v>
      </c>
      <c r="E48">
        <v>0</v>
      </c>
      <c r="F48">
        <v>0</v>
      </c>
      <c r="G48">
        <v>0</v>
      </c>
      <c r="H48">
        <v>0</v>
      </c>
      <c r="I48">
        <v>0</v>
      </c>
      <c r="J48">
        <v>0</v>
      </c>
      <c r="K48">
        <v>0</v>
      </c>
      <c r="L48">
        <v>0</v>
      </c>
      <c r="M48">
        <v>0</v>
      </c>
      <c r="N48">
        <v>0</v>
      </c>
    </row>
    <row r="49" spans="1:14" ht="12.75">
      <c r="A49" s="2" t="s">
        <v>351</v>
      </c>
      <c r="B49">
        <v>0</v>
      </c>
      <c r="C49">
        <v>0</v>
      </c>
      <c r="D49">
        <v>0</v>
      </c>
      <c r="E49">
        <v>0</v>
      </c>
      <c r="F49">
        <v>0</v>
      </c>
      <c r="G49">
        <v>0</v>
      </c>
      <c r="H49">
        <v>0</v>
      </c>
      <c r="I49">
        <v>0</v>
      </c>
      <c r="J49">
        <v>0</v>
      </c>
      <c r="K49">
        <v>0</v>
      </c>
      <c r="L49">
        <v>0</v>
      </c>
      <c r="M49">
        <v>9561</v>
      </c>
      <c r="N49">
        <v>0</v>
      </c>
    </row>
    <row r="50" spans="1:14" ht="12.75">
      <c r="A50" s="2" t="s">
        <v>352</v>
      </c>
      <c r="B50">
        <v>0</v>
      </c>
      <c r="C50">
        <v>0</v>
      </c>
      <c r="D50">
        <v>0</v>
      </c>
      <c r="E50">
        <v>0</v>
      </c>
      <c r="F50">
        <v>0</v>
      </c>
      <c r="G50">
        <v>0</v>
      </c>
      <c r="H50">
        <v>0</v>
      </c>
      <c r="I50">
        <v>0</v>
      </c>
      <c r="J50">
        <v>0</v>
      </c>
      <c r="K50">
        <v>0</v>
      </c>
      <c r="L50">
        <v>0</v>
      </c>
      <c r="M50">
        <v>1239</v>
      </c>
      <c r="N50">
        <v>0</v>
      </c>
    </row>
    <row r="51" spans="1:14" ht="12.75">
      <c r="A51" s="2" t="s">
        <v>354</v>
      </c>
      <c r="B51">
        <v>0</v>
      </c>
      <c r="C51">
        <v>9037</v>
      </c>
      <c r="D51">
        <v>0</v>
      </c>
      <c r="E51">
        <v>4992</v>
      </c>
      <c r="F51">
        <v>88579</v>
      </c>
      <c r="G51">
        <v>0</v>
      </c>
      <c r="H51">
        <v>0</v>
      </c>
      <c r="I51">
        <v>0</v>
      </c>
      <c r="J51">
        <v>0</v>
      </c>
      <c r="K51">
        <v>0</v>
      </c>
      <c r="L51">
        <v>0</v>
      </c>
      <c r="M51">
        <v>2138</v>
      </c>
      <c r="N51">
        <v>0</v>
      </c>
    </row>
    <row r="52" spans="1:14" ht="12.75">
      <c r="A52" s="2" t="s">
        <v>355</v>
      </c>
      <c r="B52">
        <v>0</v>
      </c>
      <c r="C52">
        <v>11481</v>
      </c>
      <c r="D52">
        <v>2945</v>
      </c>
      <c r="E52">
        <v>23095</v>
      </c>
      <c r="F52">
        <v>61032</v>
      </c>
      <c r="G52">
        <v>0</v>
      </c>
      <c r="H52">
        <v>0</v>
      </c>
      <c r="I52">
        <v>4648</v>
      </c>
      <c r="J52">
        <v>0</v>
      </c>
      <c r="K52">
        <v>0</v>
      </c>
      <c r="L52">
        <v>0</v>
      </c>
      <c r="M52">
        <v>18724</v>
      </c>
      <c r="N52">
        <v>0</v>
      </c>
    </row>
    <row r="53" spans="1:14" ht="12.75">
      <c r="A53" s="2" t="s">
        <v>356</v>
      </c>
      <c r="B53">
        <v>0</v>
      </c>
      <c r="C53">
        <v>57850</v>
      </c>
      <c r="D53">
        <v>8410</v>
      </c>
      <c r="E53">
        <v>21678</v>
      </c>
      <c r="F53">
        <v>238797</v>
      </c>
      <c r="G53">
        <v>0</v>
      </c>
      <c r="H53">
        <v>0</v>
      </c>
      <c r="I53">
        <v>0</v>
      </c>
      <c r="J53">
        <v>0</v>
      </c>
      <c r="K53">
        <v>0</v>
      </c>
      <c r="L53">
        <v>0</v>
      </c>
      <c r="M53">
        <v>7471</v>
      </c>
      <c r="N53">
        <v>0</v>
      </c>
    </row>
    <row r="54" spans="1:14" ht="12.75">
      <c r="A54" s="2" t="s">
        <v>357</v>
      </c>
      <c r="B54">
        <v>0</v>
      </c>
      <c r="C54">
        <v>747</v>
      </c>
      <c r="D54">
        <v>0</v>
      </c>
      <c r="E54">
        <v>0</v>
      </c>
      <c r="F54">
        <v>0</v>
      </c>
      <c r="G54">
        <v>0</v>
      </c>
      <c r="H54">
        <v>0</v>
      </c>
      <c r="I54">
        <v>0</v>
      </c>
      <c r="J54">
        <v>0</v>
      </c>
      <c r="K54">
        <v>0</v>
      </c>
      <c r="L54">
        <v>0</v>
      </c>
      <c r="M54">
        <v>0</v>
      </c>
      <c r="N54">
        <v>0</v>
      </c>
    </row>
    <row r="55" spans="1:14" ht="12.75">
      <c r="A55" s="2" t="s">
        <v>358</v>
      </c>
      <c r="B55">
        <v>0</v>
      </c>
      <c r="C55">
        <v>5603</v>
      </c>
      <c r="D55">
        <v>0</v>
      </c>
      <c r="E55">
        <v>0</v>
      </c>
      <c r="F55">
        <v>0</v>
      </c>
      <c r="G55">
        <v>0</v>
      </c>
      <c r="H55">
        <v>0</v>
      </c>
      <c r="I55">
        <v>0</v>
      </c>
      <c r="J55">
        <v>0</v>
      </c>
      <c r="K55">
        <v>0</v>
      </c>
      <c r="L55">
        <v>0</v>
      </c>
      <c r="M55">
        <v>4815</v>
      </c>
      <c r="N55">
        <v>0</v>
      </c>
    </row>
    <row r="56" spans="1:14" ht="12.75">
      <c r="A56" s="2" t="s">
        <v>359</v>
      </c>
      <c r="B56">
        <v>0</v>
      </c>
      <c r="C56">
        <v>2287</v>
      </c>
      <c r="D56">
        <v>0</v>
      </c>
      <c r="E56">
        <v>0</v>
      </c>
      <c r="F56">
        <v>0</v>
      </c>
      <c r="G56">
        <v>0</v>
      </c>
      <c r="H56">
        <v>0</v>
      </c>
      <c r="I56">
        <v>0</v>
      </c>
      <c r="J56">
        <v>0</v>
      </c>
      <c r="K56">
        <v>0</v>
      </c>
      <c r="L56">
        <v>0</v>
      </c>
      <c r="M56">
        <v>0</v>
      </c>
      <c r="N56">
        <v>0</v>
      </c>
    </row>
    <row r="57" spans="1:14" ht="12.75">
      <c r="A57" s="2" t="s">
        <v>362</v>
      </c>
      <c r="B57">
        <v>0</v>
      </c>
      <c r="C57">
        <v>35069</v>
      </c>
      <c r="D57">
        <v>0</v>
      </c>
      <c r="E57">
        <v>33122</v>
      </c>
      <c r="F57">
        <v>113775</v>
      </c>
      <c r="G57">
        <v>0</v>
      </c>
      <c r="H57">
        <v>0</v>
      </c>
      <c r="I57">
        <v>0</v>
      </c>
      <c r="J57">
        <v>0</v>
      </c>
      <c r="K57">
        <v>0</v>
      </c>
      <c r="L57">
        <v>0</v>
      </c>
      <c r="M57">
        <v>1671</v>
      </c>
      <c r="N57">
        <v>0</v>
      </c>
    </row>
    <row r="58" spans="1:14" ht="12.75">
      <c r="A58" s="2" t="s">
        <v>363</v>
      </c>
      <c r="B58">
        <v>0</v>
      </c>
      <c r="C58">
        <v>50160</v>
      </c>
      <c r="D58">
        <v>1658</v>
      </c>
      <c r="E58">
        <v>36244</v>
      </c>
      <c r="F58">
        <v>417932</v>
      </c>
      <c r="G58">
        <v>0</v>
      </c>
      <c r="H58">
        <v>0</v>
      </c>
      <c r="I58">
        <v>0</v>
      </c>
      <c r="J58">
        <v>0</v>
      </c>
      <c r="K58">
        <v>0</v>
      </c>
      <c r="L58">
        <v>0</v>
      </c>
      <c r="M58">
        <v>11503</v>
      </c>
      <c r="N58">
        <v>0</v>
      </c>
    </row>
    <row r="59" spans="1:14" ht="12.75">
      <c r="A59" s="2" t="s">
        <v>364</v>
      </c>
      <c r="B59">
        <v>0</v>
      </c>
      <c r="C59">
        <v>6054</v>
      </c>
      <c r="D59">
        <v>1044</v>
      </c>
      <c r="E59">
        <v>0</v>
      </c>
      <c r="F59">
        <v>85702</v>
      </c>
      <c r="G59">
        <v>0</v>
      </c>
      <c r="H59">
        <v>0</v>
      </c>
      <c r="I59">
        <v>0</v>
      </c>
      <c r="J59">
        <v>0</v>
      </c>
      <c r="K59">
        <v>0</v>
      </c>
      <c r="L59">
        <v>0</v>
      </c>
      <c r="M59">
        <v>589</v>
      </c>
      <c r="N59">
        <v>0</v>
      </c>
    </row>
    <row r="60" spans="1:14" ht="12.75">
      <c r="A60" s="2" t="s">
        <v>365</v>
      </c>
      <c r="B60">
        <v>0</v>
      </c>
      <c r="C60">
        <v>680</v>
      </c>
      <c r="D60">
        <v>71</v>
      </c>
      <c r="E60">
        <v>0</v>
      </c>
      <c r="F60">
        <v>25577</v>
      </c>
      <c r="G60">
        <v>0</v>
      </c>
      <c r="H60">
        <v>0</v>
      </c>
      <c r="I60">
        <v>0</v>
      </c>
      <c r="J60">
        <v>0</v>
      </c>
      <c r="K60">
        <v>0</v>
      </c>
      <c r="L60">
        <v>0</v>
      </c>
      <c r="M60">
        <v>23</v>
      </c>
      <c r="N60">
        <v>0</v>
      </c>
    </row>
    <row r="61" spans="1:14" ht="12.75">
      <c r="A61" s="2" t="s">
        <v>366</v>
      </c>
      <c r="B61">
        <v>0</v>
      </c>
      <c r="C61">
        <v>0</v>
      </c>
      <c r="D61">
        <v>0</v>
      </c>
      <c r="E61">
        <v>0</v>
      </c>
      <c r="F61">
        <v>20375</v>
      </c>
      <c r="G61">
        <v>0</v>
      </c>
      <c r="H61">
        <v>0</v>
      </c>
      <c r="I61">
        <v>0</v>
      </c>
      <c r="J61">
        <v>0</v>
      </c>
      <c r="K61">
        <v>0</v>
      </c>
      <c r="L61">
        <v>0</v>
      </c>
      <c r="M61">
        <v>36</v>
      </c>
      <c r="N61">
        <v>0</v>
      </c>
    </row>
    <row r="62" spans="1:14" ht="12.75">
      <c r="A62" s="2" t="s">
        <v>367</v>
      </c>
      <c r="B62">
        <v>0</v>
      </c>
      <c r="C62">
        <v>0</v>
      </c>
      <c r="D62">
        <v>0</v>
      </c>
      <c r="E62">
        <v>0</v>
      </c>
      <c r="F62">
        <v>16388</v>
      </c>
      <c r="G62">
        <v>0</v>
      </c>
      <c r="H62">
        <v>0</v>
      </c>
      <c r="I62">
        <v>0</v>
      </c>
      <c r="J62">
        <v>0</v>
      </c>
      <c r="K62">
        <v>0</v>
      </c>
      <c r="L62">
        <v>0</v>
      </c>
      <c r="M62">
        <v>0</v>
      </c>
      <c r="N62">
        <v>0</v>
      </c>
    </row>
    <row r="63" spans="1:14" ht="12.75">
      <c r="A63" s="2" t="s">
        <v>371</v>
      </c>
      <c r="B63">
        <v>0</v>
      </c>
      <c r="C63">
        <v>0</v>
      </c>
      <c r="D63">
        <v>0</v>
      </c>
      <c r="E63">
        <v>12641</v>
      </c>
      <c r="F63">
        <v>28591</v>
      </c>
      <c r="G63">
        <v>0</v>
      </c>
      <c r="H63">
        <v>0</v>
      </c>
      <c r="I63">
        <v>0</v>
      </c>
      <c r="J63">
        <v>0</v>
      </c>
      <c r="K63">
        <v>0</v>
      </c>
      <c r="L63">
        <v>0</v>
      </c>
      <c r="M63">
        <v>4117</v>
      </c>
      <c r="N63">
        <v>0</v>
      </c>
    </row>
    <row r="64" spans="1:14" ht="12.75">
      <c r="A64" s="2" t="s">
        <v>372</v>
      </c>
      <c r="B64">
        <v>0</v>
      </c>
      <c r="C64">
        <v>0</v>
      </c>
      <c r="D64">
        <v>0</v>
      </c>
      <c r="E64">
        <v>25412</v>
      </c>
      <c r="F64">
        <v>51459</v>
      </c>
      <c r="G64">
        <v>0</v>
      </c>
      <c r="H64">
        <v>0</v>
      </c>
      <c r="I64">
        <v>0</v>
      </c>
      <c r="J64">
        <v>0</v>
      </c>
      <c r="K64">
        <v>0</v>
      </c>
      <c r="L64">
        <v>0</v>
      </c>
      <c r="M64">
        <v>2773</v>
      </c>
      <c r="N64">
        <v>0</v>
      </c>
    </row>
    <row r="65" spans="1:14" ht="12.75">
      <c r="A65" s="2" t="s">
        <v>373</v>
      </c>
      <c r="B65">
        <v>0</v>
      </c>
      <c r="C65">
        <v>0</v>
      </c>
      <c r="D65">
        <v>0</v>
      </c>
      <c r="E65">
        <v>0</v>
      </c>
      <c r="F65">
        <v>90782</v>
      </c>
      <c r="G65">
        <v>0</v>
      </c>
      <c r="H65">
        <v>0</v>
      </c>
      <c r="I65">
        <v>0</v>
      </c>
      <c r="J65">
        <v>0</v>
      </c>
      <c r="K65">
        <v>0</v>
      </c>
      <c r="L65">
        <v>0</v>
      </c>
      <c r="M65">
        <v>67</v>
      </c>
      <c r="N65">
        <v>0</v>
      </c>
    </row>
    <row r="66" spans="1:14" ht="12.75">
      <c r="A66" s="2" t="s">
        <v>374</v>
      </c>
      <c r="B66">
        <v>0</v>
      </c>
      <c r="C66">
        <v>0</v>
      </c>
      <c r="D66">
        <v>0</v>
      </c>
      <c r="E66">
        <v>0</v>
      </c>
      <c r="F66">
        <v>10094</v>
      </c>
      <c r="G66">
        <v>0</v>
      </c>
      <c r="H66">
        <v>0</v>
      </c>
      <c r="I66">
        <v>0</v>
      </c>
      <c r="J66">
        <v>0</v>
      </c>
      <c r="K66">
        <v>0</v>
      </c>
      <c r="L66">
        <v>0</v>
      </c>
      <c r="M66">
        <v>5</v>
      </c>
      <c r="N66">
        <v>0</v>
      </c>
    </row>
    <row r="67" spans="1:14" ht="12.75">
      <c r="A67" s="2" t="s">
        <v>375</v>
      </c>
      <c r="B67">
        <v>0</v>
      </c>
      <c r="C67">
        <v>0</v>
      </c>
      <c r="D67">
        <v>0</v>
      </c>
      <c r="E67">
        <v>0</v>
      </c>
      <c r="F67">
        <v>42980</v>
      </c>
      <c r="G67">
        <v>0</v>
      </c>
      <c r="H67">
        <v>0</v>
      </c>
      <c r="I67">
        <v>0</v>
      </c>
      <c r="J67">
        <v>0</v>
      </c>
      <c r="K67">
        <v>0</v>
      </c>
      <c r="L67">
        <v>0</v>
      </c>
      <c r="M67">
        <v>0</v>
      </c>
      <c r="N67">
        <v>0</v>
      </c>
    </row>
    <row r="68" spans="1:14" ht="12.75">
      <c r="A68" s="2" t="s">
        <v>525</v>
      </c>
      <c r="B68" s="2">
        <f aca="true" t="shared" si="1" ref="B68:N68">SUM(B43:B67)</f>
        <v>0</v>
      </c>
      <c r="C68" s="2">
        <f t="shared" si="1"/>
        <v>207387</v>
      </c>
      <c r="D68" s="2">
        <f t="shared" si="1"/>
        <v>14146</v>
      </c>
      <c r="E68" s="2">
        <f t="shared" si="1"/>
        <v>157184</v>
      </c>
      <c r="F68" s="2">
        <f t="shared" si="1"/>
        <v>1292063</v>
      </c>
      <c r="G68" s="2">
        <f t="shared" si="1"/>
        <v>0</v>
      </c>
      <c r="H68" s="2">
        <f t="shared" si="1"/>
        <v>0</v>
      </c>
      <c r="I68" s="2">
        <f t="shared" si="1"/>
        <v>4648</v>
      </c>
      <c r="J68" s="2">
        <f t="shared" si="1"/>
        <v>0</v>
      </c>
      <c r="K68" s="2">
        <f t="shared" si="1"/>
        <v>0</v>
      </c>
      <c r="L68" s="2">
        <f t="shared" si="1"/>
        <v>0</v>
      </c>
      <c r="M68" s="2">
        <f t="shared" si="1"/>
        <v>77661</v>
      </c>
      <c r="N68" s="2">
        <f t="shared" si="1"/>
        <v>0</v>
      </c>
    </row>
    <row r="71" ht="12.75">
      <c r="A71" s="2" t="s">
        <v>540</v>
      </c>
    </row>
    <row r="72" spans="1:2" ht="12.75">
      <c r="A72" s="2" t="s">
        <v>343</v>
      </c>
      <c r="B72" s="2">
        <f>SUM(B7:L7)</f>
        <v>6470</v>
      </c>
    </row>
    <row r="73" spans="1:2" ht="12.75">
      <c r="A73" s="2" t="s">
        <v>344</v>
      </c>
      <c r="B73" s="2">
        <f>SUM(B8:L8)</f>
        <v>6470</v>
      </c>
    </row>
    <row r="74" spans="1:2" ht="12.75">
      <c r="A74" s="2" t="s">
        <v>345</v>
      </c>
      <c r="B74" s="2">
        <f aca="true" t="shared" si="2" ref="B74:B81">SUM(B9:L9,SUM(B43:N43))</f>
        <v>61410</v>
      </c>
    </row>
    <row r="75" spans="1:2" ht="12.75">
      <c r="A75" s="2" t="s">
        <v>346</v>
      </c>
      <c r="B75" s="2">
        <f t="shared" si="2"/>
        <v>144506</v>
      </c>
    </row>
    <row r="76" spans="1:2" ht="12.75">
      <c r="A76" s="2" t="s">
        <v>347</v>
      </c>
      <c r="B76" s="2">
        <f t="shared" si="2"/>
        <v>165982</v>
      </c>
    </row>
    <row r="77" spans="1:2" ht="12.75">
      <c r="A77" s="2" t="s">
        <v>348</v>
      </c>
      <c r="B77" s="2">
        <f t="shared" si="2"/>
        <v>127045</v>
      </c>
    </row>
    <row r="78" spans="1:2" ht="12.75">
      <c r="A78" s="2" t="s">
        <v>349</v>
      </c>
      <c r="B78" s="2">
        <f t="shared" si="2"/>
        <v>292382</v>
      </c>
    </row>
    <row r="79" spans="1:2" ht="12.75">
      <c r="A79" s="2" t="s">
        <v>350</v>
      </c>
      <c r="B79" s="2">
        <f t="shared" si="2"/>
        <v>114448</v>
      </c>
    </row>
    <row r="80" spans="1:2" ht="12.75">
      <c r="A80" s="2" t="s">
        <v>351</v>
      </c>
      <c r="B80" s="2">
        <f t="shared" si="2"/>
        <v>68825</v>
      </c>
    </row>
    <row r="81" spans="1:2" ht="12.75">
      <c r="A81" s="2" t="s">
        <v>352</v>
      </c>
      <c r="B81" s="2">
        <f t="shared" si="2"/>
        <v>43507</v>
      </c>
    </row>
    <row r="82" spans="1:2" ht="12.75">
      <c r="A82" s="2" t="s">
        <v>353</v>
      </c>
      <c r="B82" s="2">
        <f>SUM(B17:L17)</f>
        <v>27373</v>
      </c>
    </row>
    <row r="83" spans="1:2" ht="12.75">
      <c r="A83" s="2" t="s">
        <v>354</v>
      </c>
      <c r="B83" s="2">
        <f aca="true" t="shared" si="3" ref="B83:B88">SUM(B18:L18,SUM(B51:N51))</f>
        <v>109447</v>
      </c>
    </row>
    <row r="84" spans="1:2" ht="12.75">
      <c r="A84" s="2" t="s">
        <v>355</v>
      </c>
      <c r="B84" s="2">
        <f t="shared" si="3"/>
        <v>124659</v>
      </c>
    </row>
    <row r="85" spans="1:2" ht="12.75">
      <c r="A85" s="2" t="s">
        <v>356</v>
      </c>
      <c r="B85" s="2">
        <f t="shared" si="3"/>
        <v>352404</v>
      </c>
    </row>
    <row r="86" spans="1:2" ht="12.75">
      <c r="A86" s="2" t="s">
        <v>357</v>
      </c>
      <c r="B86" s="2">
        <f t="shared" si="3"/>
        <v>7837</v>
      </c>
    </row>
    <row r="87" spans="1:2" ht="12.75">
      <c r="A87" s="2" t="s">
        <v>358</v>
      </c>
      <c r="B87" s="2">
        <f t="shared" si="3"/>
        <v>80366</v>
      </c>
    </row>
    <row r="88" spans="1:2" ht="12.75">
      <c r="A88" s="2" t="s">
        <v>359</v>
      </c>
      <c r="B88" s="2">
        <f t="shared" si="3"/>
        <v>24549</v>
      </c>
    </row>
    <row r="89" spans="1:2" ht="12.75">
      <c r="A89" s="2" t="s">
        <v>360</v>
      </c>
      <c r="B89" s="2">
        <f>SUM(B24:L24)</f>
        <v>41160</v>
      </c>
    </row>
    <row r="90" spans="1:2" ht="12.75">
      <c r="A90" s="2" t="s">
        <v>361</v>
      </c>
      <c r="B90" s="2">
        <f>SUM(B25:L25)</f>
        <v>41823</v>
      </c>
    </row>
    <row r="91" spans="1:2" ht="12.75">
      <c r="A91" s="2" t="s">
        <v>362</v>
      </c>
      <c r="B91" s="2">
        <f aca="true" t="shared" si="4" ref="B91:B96">SUM(B26:L26,SUM(B57:N57))</f>
        <v>188577</v>
      </c>
    </row>
    <row r="92" spans="1:2" ht="12.75">
      <c r="A92" s="2" t="s">
        <v>363</v>
      </c>
      <c r="B92" s="2">
        <f t="shared" si="4"/>
        <v>541970</v>
      </c>
    </row>
    <row r="93" spans="1:2" ht="12.75">
      <c r="A93" s="2" t="s">
        <v>364</v>
      </c>
      <c r="B93" s="2">
        <f t="shared" si="4"/>
        <v>96621</v>
      </c>
    </row>
    <row r="94" spans="1:2" ht="12.75">
      <c r="A94" s="2" t="s">
        <v>365</v>
      </c>
      <c r="B94" s="2">
        <f t="shared" si="4"/>
        <v>27259</v>
      </c>
    </row>
    <row r="95" spans="1:2" ht="12.75">
      <c r="A95" s="2" t="s">
        <v>366</v>
      </c>
      <c r="B95" s="2">
        <f t="shared" si="4"/>
        <v>21221</v>
      </c>
    </row>
    <row r="96" spans="1:2" ht="12.75">
      <c r="A96" s="2" t="s">
        <v>367</v>
      </c>
      <c r="B96" s="2">
        <f t="shared" si="4"/>
        <v>17090</v>
      </c>
    </row>
    <row r="97" spans="1:2" ht="12.75">
      <c r="A97" s="2" t="s">
        <v>368</v>
      </c>
      <c r="B97" s="2">
        <f>SUM(B32:L32)</f>
        <v>8050</v>
      </c>
    </row>
    <row r="98" spans="1:2" ht="12.75">
      <c r="A98" s="2" t="s">
        <v>370</v>
      </c>
      <c r="B98" s="2">
        <f>SUM(B33:L33)</f>
        <v>49966</v>
      </c>
    </row>
    <row r="99" spans="1:2" ht="12.75">
      <c r="A99" s="2" t="s">
        <v>371</v>
      </c>
      <c r="B99" s="2">
        <f>SUM(B34:L34,SUM(B63:N63))</f>
        <v>46397</v>
      </c>
    </row>
    <row r="100" spans="1:2" ht="12.75">
      <c r="A100" s="2" t="s">
        <v>372</v>
      </c>
      <c r="B100" s="2">
        <f>SUM(B35:L35,SUM(B64:N64))</f>
        <v>81614</v>
      </c>
    </row>
    <row r="101" spans="1:2" ht="12.75">
      <c r="A101" s="2" t="s">
        <v>373</v>
      </c>
      <c r="B101" s="2">
        <f>SUM(B36:L36,SUM(B65:N65))</f>
        <v>96067</v>
      </c>
    </row>
    <row r="102" spans="1:2" ht="12.75">
      <c r="A102" s="2" t="s">
        <v>374</v>
      </c>
      <c r="B102" s="2">
        <f>SUM(B37:L37,SUM(B66:N66))</f>
        <v>10542</v>
      </c>
    </row>
    <row r="103" spans="1:2" ht="12.75">
      <c r="A103" s="2" t="s">
        <v>375</v>
      </c>
      <c r="B103" s="2">
        <f>SUM(B38:L38,SUM(B67:N67))</f>
        <v>44823</v>
      </c>
    </row>
    <row r="104" spans="1:2" ht="12.75">
      <c r="A104" s="2" t="s">
        <v>525</v>
      </c>
      <c r="B104" s="2">
        <f>SUM(B72:B103)</f>
        <v>3070860</v>
      </c>
    </row>
  </sheetData>
  <sheetProtection/>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B30"/>
  <sheetViews>
    <sheetView zoomScalePageLayoutView="0" workbookViewId="0" topLeftCell="A1">
      <selection activeCell="A1" sqref="A1"/>
    </sheetView>
  </sheetViews>
  <sheetFormatPr defaultColWidth="9.140625" defaultRowHeight="12.75"/>
  <sheetData>
    <row r="1" ht="18">
      <c r="A1" s="1" t="s">
        <v>541</v>
      </c>
    </row>
    <row r="5" ht="12.75">
      <c r="A5" s="2" t="s">
        <v>542</v>
      </c>
    </row>
    <row r="6" spans="1:2" ht="12.75">
      <c r="A6" s="2" t="s">
        <v>543</v>
      </c>
      <c r="B6" s="2" t="s">
        <v>511</v>
      </c>
    </row>
    <row r="7" spans="1:2" ht="12.75">
      <c r="A7" t="s">
        <v>544</v>
      </c>
      <c r="B7" s="3">
        <v>55092</v>
      </c>
    </row>
    <row r="8" spans="1:2" ht="12.75">
      <c r="A8" t="s">
        <v>545</v>
      </c>
      <c r="B8" s="3">
        <v>128144</v>
      </c>
    </row>
    <row r="9" spans="1:2" ht="12.75">
      <c r="A9" t="s">
        <v>546</v>
      </c>
      <c r="B9" s="3">
        <v>55115</v>
      </c>
    </row>
    <row r="10" spans="1:2" ht="12.75">
      <c r="A10" t="s">
        <v>547</v>
      </c>
      <c r="B10" s="3">
        <v>42668</v>
      </c>
    </row>
    <row r="11" spans="1:2" ht="12.75">
      <c r="A11" t="s">
        <v>548</v>
      </c>
      <c r="B11" s="3">
        <v>86390</v>
      </c>
    </row>
    <row r="12" spans="1:2" ht="12.75">
      <c r="A12" t="s">
        <v>549</v>
      </c>
      <c r="B12" s="3">
        <v>30000</v>
      </c>
    </row>
    <row r="13" spans="1:2" ht="12.75">
      <c r="A13" t="s">
        <v>550</v>
      </c>
      <c r="B13" s="3">
        <v>3357</v>
      </c>
    </row>
    <row r="14" spans="1:2" ht="12.75">
      <c r="A14" t="s">
        <v>551</v>
      </c>
      <c r="B14" s="3">
        <v>199648</v>
      </c>
    </row>
    <row r="15" spans="1:2" ht="12.75">
      <c r="A15" t="s">
        <v>552</v>
      </c>
      <c r="B15" s="3">
        <v>27615</v>
      </c>
    </row>
    <row r="16" spans="1:2" ht="12.75">
      <c r="A16" t="s">
        <v>553</v>
      </c>
      <c r="B16" s="3">
        <v>265218</v>
      </c>
    </row>
    <row r="17" spans="1:2" ht="12.75">
      <c r="A17" t="s">
        <v>554</v>
      </c>
      <c r="B17" s="3">
        <v>111273</v>
      </c>
    </row>
    <row r="18" spans="1:2" ht="12.75">
      <c r="A18" t="s">
        <v>555</v>
      </c>
      <c r="B18" s="3">
        <v>241</v>
      </c>
    </row>
    <row r="19" spans="1:2" ht="12.75">
      <c r="A19" t="s">
        <v>556</v>
      </c>
      <c r="B19" s="3">
        <v>3322353</v>
      </c>
    </row>
    <row r="20" spans="1:2" ht="12.75">
      <c r="A20" t="s">
        <v>557</v>
      </c>
      <c r="B20" s="3">
        <v>1043676</v>
      </c>
    </row>
    <row r="21" spans="1:2" ht="12.75">
      <c r="A21" t="s">
        <v>558</v>
      </c>
      <c r="B21" s="3">
        <v>466656</v>
      </c>
    </row>
    <row r="22" spans="1:2" ht="12.75">
      <c r="A22" t="s">
        <v>559</v>
      </c>
      <c r="B22" s="3">
        <v>8211</v>
      </c>
    </row>
    <row r="23" spans="1:2" ht="12.75">
      <c r="A23" t="s">
        <v>560</v>
      </c>
      <c r="B23" s="3">
        <v>273391</v>
      </c>
    </row>
    <row r="24" spans="1:2" ht="12.75">
      <c r="A24" t="s">
        <v>561</v>
      </c>
      <c r="B24" s="3">
        <v>96170</v>
      </c>
    </row>
    <row r="25" spans="1:2" ht="12.75">
      <c r="A25" t="s">
        <v>562</v>
      </c>
      <c r="B25" s="3">
        <v>201438</v>
      </c>
    </row>
    <row r="26" spans="1:2" ht="12.75">
      <c r="A26" t="s">
        <v>563</v>
      </c>
      <c r="B26" s="3">
        <v>92880</v>
      </c>
    </row>
    <row r="28" spans="1:2" ht="12.75">
      <c r="A28" s="2" t="s">
        <v>339</v>
      </c>
      <c r="B28" s="6">
        <v>5374118</v>
      </c>
    </row>
    <row r="29" spans="1:2" ht="12.75">
      <c r="A29" t="s">
        <v>564</v>
      </c>
      <c r="B29" s="3" t="s">
        <v>565</v>
      </c>
    </row>
    <row r="30" spans="1:2" ht="12.75">
      <c r="A30" t="s">
        <v>566</v>
      </c>
      <c r="B30" s="3" t="s">
        <v>567</v>
      </c>
    </row>
  </sheetData>
  <sheetProtection/>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C112"/>
  <sheetViews>
    <sheetView zoomScalePageLayoutView="0" workbookViewId="0" topLeftCell="A1">
      <selection activeCell="A1" sqref="A1"/>
    </sheetView>
  </sheetViews>
  <sheetFormatPr defaultColWidth="9.140625" defaultRowHeight="12.75"/>
  <sheetData>
    <row r="1" ht="18">
      <c r="A1" s="1" t="s">
        <v>568</v>
      </c>
    </row>
    <row r="5" ht="12.75">
      <c r="A5" s="2" t="s">
        <v>569</v>
      </c>
    </row>
    <row r="6" spans="1:2" ht="12.75">
      <c r="A6" s="2" t="s">
        <v>543</v>
      </c>
      <c r="B6" s="2" t="s">
        <v>570</v>
      </c>
    </row>
    <row r="7" spans="2:3" ht="12.75">
      <c r="B7" t="s">
        <v>571</v>
      </c>
      <c r="C7" t="s">
        <v>572</v>
      </c>
    </row>
    <row r="8" spans="1:3" ht="15">
      <c r="A8" s="9" t="s">
        <v>573</v>
      </c>
      <c r="B8" s="9" t="s">
        <v>11</v>
      </c>
      <c r="C8" s="9" t="s">
        <v>11</v>
      </c>
    </row>
    <row r="9" spans="1:3" ht="12.75">
      <c r="A9" s="2" t="s">
        <v>574</v>
      </c>
      <c r="B9" s="2" t="s">
        <v>11</v>
      </c>
      <c r="C9" s="2" t="s">
        <v>11</v>
      </c>
    </row>
    <row r="10" spans="1:3" ht="12.75">
      <c r="A10" t="s">
        <v>575</v>
      </c>
      <c r="B10" s="3">
        <v>589800</v>
      </c>
      <c r="C10" s="3">
        <v>0</v>
      </c>
    </row>
    <row r="11" spans="1:3" ht="12.75">
      <c r="A11" t="s">
        <v>576</v>
      </c>
      <c r="B11" s="3">
        <v>8538</v>
      </c>
      <c r="C11" s="3">
        <v>0</v>
      </c>
    </row>
    <row r="12" spans="1:3" ht="12.75">
      <c r="A12" t="s">
        <v>577</v>
      </c>
      <c r="B12" s="3">
        <v>21471</v>
      </c>
      <c r="C12" s="3">
        <v>0</v>
      </c>
    </row>
    <row r="13" spans="1:3" ht="12.75">
      <c r="A13" t="s">
        <v>578</v>
      </c>
      <c r="B13" s="3">
        <v>25960</v>
      </c>
      <c r="C13" s="3">
        <v>0</v>
      </c>
    </row>
    <row r="14" spans="1:3" ht="12.75">
      <c r="A14" t="s">
        <v>579</v>
      </c>
      <c r="B14" s="3">
        <v>-20706</v>
      </c>
      <c r="C14" s="3">
        <v>0</v>
      </c>
    </row>
    <row r="15" spans="1:3" ht="12.75">
      <c r="A15" t="s">
        <v>580</v>
      </c>
      <c r="B15" s="3">
        <v>-1071</v>
      </c>
      <c r="C15" s="3">
        <v>0</v>
      </c>
    </row>
    <row r="16" spans="1:3" ht="12.75">
      <c r="A16" t="s">
        <v>581</v>
      </c>
      <c r="B16" s="3" t="s">
        <v>582</v>
      </c>
      <c r="C16" s="3" t="s">
        <v>206</v>
      </c>
    </row>
    <row r="17" spans="1:3" ht="12.75">
      <c r="A17" t="s">
        <v>583</v>
      </c>
      <c r="B17" s="3" t="s">
        <v>582</v>
      </c>
      <c r="C17" s="3" t="s">
        <v>206</v>
      </c>
    </row>
    <row r="18" spans="1:3" ht="15">
      <c r="A18" s="9" t="s">
        <v>584</v>
      </c>
      <c r="B18" s="9" t="s">
        <v>11</v>
      </c>
      <c r="C18" s="9" t="s">
        <v>11</v>
      </c>
    </row>
    <row r="19" spans="1:3" ht="12.75">
      <c r="A19" s="2" t="s">
        <v>574</v>
      </c>
      <c r="B19" s="2" t="s">
        <v>11</v>
      </c>
      <c r="C19" s="2" t="s">
        <v>11</v>
      </c>
    </row>
    <row r="20" spans="1:3" ht="12.75">
      <c r="A20" t="s">
        <v>585</v>
      </c>
      <c r="B20" s="3">
        <v>112640</v>
      </c>
      <c r="C20" s="3">
        <v>0</v>
      </c>
    </row>
    <row r="21" spans="1:3" ht="12.75">
      <c r="A21" t="s">
        <v>579</v>
      </c>
      <c r="B21" s="3">
        <v>-39835</v>
      </c>
      <c r="C21" s="3">
        <v>0</v>
      </c>
    </row>
    <row r="22" spans="1:3" ht="12.75">
      <c r="A22" t="s">
        <v>586</v>
      </c>
      <c r="B22" s="3" t="s">
        <v>587</v>
      </c>
      <c r="C22" s="3" t="s">
        <v>206</v>
      </c>
    </row>
    <row r="23" spans="1:3" ht="12.75">
      <c r="A23" t="s">
        <v>588</v>
      </c>
      <c r="B23" s="3" t="s">
        <v>587</v>
      </c>
      <c r="C23" s="3" t="s">
        <v>206</v>
      </c>
    </row>
    <row r="24" spans="1:3" ht="15">
      <c r="A24" s="9" t="s">
        <v>589</v>
      </c>
      <c r="B24" s="9" t="s">
        <v>11</v>
      </c>
      <c r="C24" s="9" t="s">
        <v>11</v>
      </c>
    </row>
    <row r="25" spans="1:3" ht="12.75">
      <c r="A25" s="2" t="s">
        <v>574</v>
      </c>
      <c r="B25" s="2" t="s">
        <v>11</v>
      </c>
      <c r="C25" s="2" t="s">
        <v>11</v>
      </c>
    </row>
    <row r="26" spans="1:3" ht="12.75">
      <c r="A26" t="s">
        <v>590</v>
      </c>
      <c r="B26" s="3">
        <v>381439</v>
      </c>
      <c r="C26" s="3">
        <v>0</v>
      </c>
    </row>
    <row r="27" spans="1:3" ht="12.75">
      <c r="A27" t="s">
        <v>591</v>
      </c>
      <c r="B27" s="3">
        <v>4352</v>
      </c>
      <c r="C27" s="3">
        <v>0</v>
      </c>
    </row>
    <row r="28" spans="1:3" ht="12.75">
      <c r="A28" t="s">
        <v>579</v>
      </c>
      <c r="B28" s="3">
        <v>-39834</v>
      </c>
      <c r="C28" s="3">
        <v>0</v>
      </c>
    </row>
    <row r="29" spans="1:3" ht="12.75">
      <c r="A29" t="s">
        <v>592</v>
      </c>
      <c r="B29" s="3" t="s">
        <v>593</v>
      </c>
      <c r="C29" s="3" t="s">
        <v>206</v>
      </c>
    </row>
    <row r="30" spans="1:3" ht="12.75">
      <c r="A30" s="2" t="s">
        <v>594</v>
      </c>
      <c r="B30" s="2" t="s">
        <v>11</v>
      </c>
      <c r="C30" s="2" t="s">
        <v>11</v>
      </c>
    </row>
    <row r="31" spans="1:3" ht="12.75">
      <c r="A31" t="s">
        <v>595</v>
      </c>
      <c r="B31" s="3">
        <v>503</v>
      </c>
      <c r="C31" s="3">
        <v>0</v>
      </c>
    </row>
    <row r="32" spans="1:3" ht="12.75">
      <c r="A32" t="s">
        <v>596</v>
      </c>
      <c r="B32" s="3">
        <v>31417</v>
      </c>
      <c r="C32" s="3">
        <v>0</v>
      </c>
    </row>
    <row r="33" spans="1:3" ht="12.75">
      <c r="A33" t="s">
        <v>597</v>
      </c>
      <c r="B33" s="3" t="s">
        <v>598</v>
      </c>
      <c r="C33" s="3" t="s">
        <v>206</v>
      </c>
    </row>
    <row r="34" spans="1:3" ht="12.75">
      <c r="A34" t="s">
        <v>599</v>
      </c>
      <c r="B34" s="3" t="s">
        <v>600</v>
      </c>
      <c r="C34" s="3" t="s">
        <v>206</v>
      </c>
    </row>
    <row r="35" spans="1:3" ht="15">
      <c r="A35" s="9" t="s">
        <v>573</v>
      </c>
      <c r="B35" s="9" t="s">
        <v>11</v>
      </c>
      <c r="C35" s="9" t="s">
        <v>11</v>
      </c>
    </row>
    <row r="36" spans="1:3" ht="12.75">
      <c r="A36" s="2" t="s">
        <v>601</v>
      </c>
      <c r="B36" s="2" t="s">
        <v>11</v>
      </c>
      <c r="C36" s="2" t="s">
        <v>11</v>
      </c>
    </row>
    <row r="37" spans="1:3" ht="12.75">
      <c r="A37" t="s">
        <v>602</v>
      </c>
      <c r="B37" s="3">
        <v>0</v>
      </c>
      <c r="C37" s="3">
        <v>224854</v>
      </c>
    </row>
    <row r="38" spans="1:3" ht="12.75">
      <c r="A38" t="s">
        <v>603</v>
      </c>
      <c r="B38" s="3">
        <v>0</v>
      </c>
      <c r="C38" s="3">
        <v>238731</v>
      </c>
    </row>
    <row r="39" spans="1:3" ht="12.75">
      <c r="A39" t="s">
        <v>604</v>
      </c>
      <c r="B39" s="3">
        <v>0</v>
      </c>
      <c r="C39" s="3">
        <v>14446</v>
      </c>
    </row>
    <row r="40" spans="1:3" ht="12.75">
      <c r="A40" t="s">
        <v>605</v>
      </c>
      <c r="B40" s="3">
        <v>0</v>
      </c>
      <c r="C40" s="3">
        <v>40396</v>
      </c>
    </row>
    <row r="41" spans="1:3" ht="12.75">
      <c r="A41" t="s">
        <v>606</v>
      </c>
      <c r="B41" s="3">
        <v>0</v>
      </c>
      <c r="C41" s="3">
        <v>9561</v>
      </c>
    </row>
    <row r="42" spans="1:3" ht="12.75">
      <c r="A42" t="s">
        <v>607</v>
      </c>
      <c r="B42" s="3" t="s">
        <v>206</v>
      </c>
      <c r="C42" s="3" t="s">
        <v>608</v>
      </c>
    </row>
    <row r="43" spans="1:3" ht="12.75">
      <c r="A43" t="s">
        <v>583</v>
      </c>
      <c r="B43" s="3" t="s">
        <v>206</v>
      </c>
      <c r="C43" s="3" t="s">
        <v>608</v>
      </c>
    </row>
    <row r="44" spans="1:3" ht="15">
      <c r="A44" s="9" t="s">
        <v>584</v>
      </c>
      <c r="B44" s="9" t="s">
        <v>11</v>
      </c>
      <c r="C44" s="9" t="s">
        <v>11</v>
      </c>
    </row>
    <row r="45" spans="1:3" ht="12.75">
      <c r="A45" s="2" t="s">
        <v>601</v>
      </c>
      <c r="B45" s="2" t="s">
        <v>11</v>
      </c>
      <c r="C45" s="2" t="s">
        <v>11</v>
      </c>
    </row>
    <row r="46" spans="1:3" ht="12.75">
      <c r="A46" t="s">
        <v>539</v>
      </c>
      <c r="B46" s="3">
        <v>0</v>
      </c>
      <c r="C46" s="3">
        <v>944</v>
      </c>
    </row>
    <row r="47" spans="1:3" ht="12.75">
      <c r="A47" t="s">
        <v>609</v>
      </c>
      <c r="B47" s="3">
        <v>0</v>
      </c>
      <c r="C47" s="3">
        <v>37369</v>
      </c>
    </row>
    <row r="48" spans="1:3" ht="12.75">
      <c r="A48" t="s">
        <v>610</v>
      </c>
      <c r="B48" s="3" t="s">
        <v>206</v>
      </c>
      <c r="C48" s="3" t="s">
        <v>611</v>
      </c>
    </row>
    <row r="49" spans="1:3" ht="12.75">
      <c r="A49" t="s">
        <v>588</v>
      </c>
      <c r="B49" s="3" t="s">
        <v>206</v>
      </c>
      <c r="C49" s="3" t="s">
        <v>611</v>
      </c>
    </row>
    <row r="50" spans="1:3" ht="15">
      <c r="A50" s="9" t="s">
        <v>589</v>
      </c>
      <c r="B50" s="9" t="s">
        <v>11</v>
      </c>
      <c r="C50" s="9" t="s">
        <v>11</v>
      </c>
    </row>
    <row r="51" spans="1:3" ht="12.75">
      <c r="A51" s="2" t="s">
        <v>601</v>
      </c>
      <c r="B51" s="2" t="s">
        <v>11</v>
      </c>
      <c r="C51" s="2" t="s">
        <v>11</v>
      </c>
    </row>
    <row r="52" spans="1:3" ht="12.75">
      <c r="A52" t="s">
        <v>519</v>
      </c>
      <c r="B52" s="3">
        <v>0</v>
      </c>
      <c r="C52" s="3">
        <v>225418</v>
      </c>
    </row>
    <row r="53" spans="1:3" ht="12.75">
      <c r="A53" t="s">
        <v>612</v>
      </c>
      <c r="B53" s="3" t="s">
        <v>206</v>
      </c>
      <c r="C53" s="3" t="s">
        <v>613</v>
      </c>
    </row>
    <row r="54" spans="1:3" ht="12.75">
      <c r="A54" t="s">
        <v>599</v>
      </c>
      <c r="B54" s="3" t="s">
        <v>206</v>
      </c>
      <c r="C54" s="3" t="s">
        <v>613</v>
      </c>
    </row>
    <row r="55" spans="1:3" ht="12.75">
      <c r="A55" s="2" t="s">
        <v>525</v>
      </c>
      <c r="B55" s="6">
        <f>SUM(B8:B54)</f>
        <v>1074674</v>
      </c>
      <c r="C55" s="6">
        <f>SUM(C8:C54)</f>
        <v>791719</v>
      </c>
    </row>
    <row r="58" ht="12.75">
      <c r="A58" s="2" t="s">
        <v>614</v>
      </c>
    </row>
    <row r="59" spans="1:2" ht="12.75">
      <c r="A59" s="2" t="s">
        <v>543</v>
      </c>
      <c r="B59" s="2" t="s">
        <v>570</v>
      </c>
    </row>
    <row r="60" spans="2:3" ht="12.75">
      <c r="B60" t="s">
        <v>571</v>
      </c>
      <c r="C60" t="s">
        <v>572</v>
      </c>
    </row>
    <row r="61" spans="1:3" ht="15">
      <c r="A61" s="9" t="s">
        <v>615</v>
      </c>
      <c r="B61" s="9" t="s">
        <v>11</v>
      </c>
      <c r="C61" s="9" t="s">
        <v>11</v>
      </c>
    </row>
    <row r="62" spans="1:3" ht="12.75">
      <c r="A62" s="2" t="s">
        <v>574</v>
      </c>
      <c r="B62" s="2" t="s">
        <v>11</v>
      </c>
      <c r="C62" s="2" t="s">
        <v>11</v>
      </c>
    </row>
    <row r="63" spans="1:3" ht="12.75">
      <c r="A63" t="s">
        <v>585</v>
      </c>
      <c r="B63" s="3">
        <v>1219850</v>
      </c>
      <c r="C63" s="3">
        <v>0</v>
      </c>
    </row>
    <row r="64" spans="1:3" ht="12.75">
      <c r="A64" t="s">
        <v>616</v>
      </c>
      <c r="B64" s="3">
        <v>15259</v>
      </c>
      <c r="C64" s="3">
        <v>0</v>
      </c>
    </row>
    <row r="65" spans="1:3" ht="12.75">
      <c r="A65" t="s">
        <v>617</v>
      </c>
      <c r="B65" s="3">
        <v>43238</v>
      </c>
      <c r="C65" s="3">
        <v>0</v>
      </c>
    </row>
    <row r="66" spans="1:3" ht="12.75">
      <c r="A66" t="s">
        <v>618</v>
      </c>
      <c r="B66" s="3">
        <v>80777</v>
      </c>
      <c r="C66" s="3">
        <v>0</v>
      </c>
    </row>
    <row r="67" spans="1:3" ht="12.75">
      <c r="A67" t="s">
        <v>579</v>
      </c>
      <c r="B67" s="3">
        <v>-35977</v>
      </c>
      <c r="C67" s="3">
        <v>0</v>
      </c>
    </row>
    <row r="68" spans="1:3" ht="12.75">
      <c r="A68" t="s">
        <v>580</v>
      </c>
      <c r="B68" s="3">
        <v>-1100</v>
      </c>
      <c r="C68" s="3">
        <v>0</v>
      </c>
    </row>
    <row r="69" spans="1:3" ht="12.75">
      <c r="A69" t="s">
        <v>619</v>
      </c>
      <c r="B69" s="3" t="s">
        <v>620</v>
      </c>
      <c r="C69" s="3" t="s">
        <v>206</v>
      </c>
    </row>
    <row r="70" spans="1:3" ht="12.75">
      <c r="A70" t="s">
        <v>621</v>
      </c>
      <c r="B70" s="3" t="s">
        <v>620</v>
      </c>
      <c r="C70" s="3" t="s">
        <v>206</v>
      </c>
    </row>
    <row r="71" spans="1:3" ht="15">
      <c r="A71" s="9" t="s">
        <v>622</v>
      </c>
      <c r="B71" s="9" t="s">
        <v>11</v>
      </c>
      <c r="C71" s="9" t="s">
        <v>11</v>
      </c>
    </row>
    <row r="72" spans="1:3" ht="12.75">
      <c r="A72" s="2" t="s">
        <v>574</v>
      </c>
      <c r="B72" s="2" t="s">
        <v>11</v>
      </c>
      <c r="C72" s="2" t="s">
        <v>11</v>
      </c>
    </row>
    <row r="73" spans="1:3" ht="12.75">
      <c r="A73" t="s">
        <v>623</v>
      </c>
      <c r="B73" s="3">
        <v>200269</v>
      </c>
      <c r="C73" s="3">
        <v>0</v>
      </c>
    </row>
    <row r="74" spans="1:3" ht="12.75">
      <c r="A74" t="s">
        <v>624</v>
      </c>
      <c r="B74" s="3">
        <v>27000</v>
      </c>
      <c r="C74" s="3">
        <v>0</v>
      </c>
    </row>
    <row r="75" spans="1:3" ht="12.75">
      <c r="A75" t="s">
        <v>625</v>
      </c>
      <c r="B75" s="3">
        <v>70000</v>
      </c>
      <c r="C75" s="3">
        <v>0</v>
      </c>
    </row>
    <row r="76" spans="1:3" ht="12.75">
      <c r="A76" t="s">
        <v>580</v>
      </c>
      <c r="B76" s="3">
        <v>-79155</v>
      </c>
      <c r="C76" s="3">
        <v>0</v>
      </c>
    </row>
    <row r="77" spans="1:3" ht="12.75">
      <c r="A77" t="s">
        <v>586</v>
      </c>
      <c r="B77" s="3" t="s">
        <v>626</v>
      </c>
      <c r="C77" s="3" t="s">
        <v>206</v>
      </c>
    </row>
    <row r="78" spans="1:3" ht="12.75">
      <c r="A78" t="s">
        <v>588</v>
      </c>
      <c r="B78" s="3" t="s">
        <v>626</v>
      </c>
      <c r="C78" s="3" t="s">
        <v>206</v>
      </c>
    </row>
    <row r="79" spans="1:3" ht="15">
      <c r="A79" s="9" t="s">
        <v>627</v>
      </c>
      <c r="B79" s="9" t="s">
        <v>11</v>
      </c>
      <c r="C79" s="9" t="s">
        <v>11</v>
      </c>
    </row>
    <row r="80" spans="1:3" ht="12.75">
      <c r="A80" s="2" t="s">
        <v>574</v>
      </c>
      <c r="B80" s="2" t="s">
        <v>11</v>
      </c>
      <c r="C80" s="2" t="s">
        <v>11</v>
      </c>
    </row>
    <row r="81" spans="1:3" ht="12.75">
      <c r="A81" t="s">
        <v>575</v>
      </c>
      <c r="B81" s="3">
        <v>1151222</v>
      </c>
      <c r="C81" s="3">
        <v>0</v>
      </c>
    </row>
    <row r="82" spans="1:3" ht="12.75">
      <c r="A82" t="s">
        <v>628</v>
      </c>
      <c r="B82" s="3">
        <v>3438</v>
      </c>
      <c r="C82" s="3">
        <v>0</v>
      </c>
    </row>
    <row r="83" spans="1:3" ht="12.75">
      <c r="A83" t="s">
        <v>580</v>
      </c>
      <c r="B83" s="3">
        <v>-70000</v>
      </c>
      <c r="C83" s="3">
        <v>0</v>
      </c>
    </row>
    <row r="84" spans="1:3" ht="12.75">
      <c r="A84" t="s">
        <v>629</v>
      </c>
      <c r="B84" s="3" t="s">
        <v>630</v>
      </c>
      <c r="C84" s="3" t="s">
        <v>206</v>
      </c>
    </row>
    <row r="85" spans="1:3" ht="12.75">
      <c r="A85" s="2" t="s">
        <v>594</v>
      </c>
      <c r="B85" s="2" t="s">
        <v>11</v>
      </c>
      <c r="C85" s="2" t="s">
        <v>11</v>
      </c>
    </row>
    <row r="86" spans="1:3" ht="12.75">
      <c r="A86" t="s">
        <v>595</v>
      </c>
      <c r="B86" s="3">
        <v>26893</v>
      </c>
      <c r="C86" s="3">
        <v>0</v>
      </c>
    </row>
    <row r="87" spans="1:3" ht="12.75">
      <c r="A87" t="s">
        <v>631</v>
      </c>
      <c r="B87" s="3">
        <v>55472</v>
      </c>
      <c r="C87" s="3">
        <v>0</v>
      </c>
    </row>
    <row r="88" spans="1:3" ht="12.75">
      <c r="A88" t="s">
        <v>632</v>
      </c>
      <c r="B88" s="3">
        <v>15259</v>
      </c>
      <c r="C88" s="3">
        <v>0</v>
      </c>
    </row>
    <row r="89" spans="1:3" ht="12.75">
      <c r="A89" t="s">
        <v>633</v>
      </c>
      <c r="B89" s="3">
        <v>7598</v>
      </c>
      <c r="C89" s="3">
        <v>0</v>
      </c>
    </row>
    <row r="90" spans="1:3" ht="12.75">
      <c r="A90" t="s">
        <v>634</v>
      </c>
      <c r="B90" s="3" t="s">
        <v>635</v>
      </c>
      <c r="C90" s="3" t="s">
        <v>206</v>
      </c>
    </row>
    <row r="91" spans="1:3" ht="12.75">
      <c r="A91" t="s">
        <v>636</v>
      </c>
      <c r="B91" s="3" t="s">
        <v>637</v>
      </c>
      <c r="C91" s="3" t="s">
        <v>206</v>
      </c>
    </row>
    <row r="92" spans="1:3" ht="15">
      <c r="A92" s="9" t="s">
        <v>615</v>
      </c>
      <c r="B92" s="9" t="s">
        <v>11</v>
      </c>
      <c r="C92" s="9" t="s">
        <v>11</v>
      </c>
    </row>
    <row r="93" spans="1:3" ht="12.75">
      <c r="A93" s="2" t="s">
        <v>601</v>
      </c>
      <c r="B93" s="2" t="s">
        <v>11</v>
      </c>
      <c r="C93" s="2" t="s">
        <v>11</v>
      </c>
    </row>
    <row r="94" spans="1:3" ht="12.75">
      <c r="A94" t="s">
        <v>638</v>
      </c>
      <c r="B94" s="3">
        <v>0</v>
      </c>
      <c r="C94" s="3">
        <v>606791</v>
      </c>
    </row>
    <row r="95" spans="1:3" ht="12.75">
      <c r="A95" t="s">
        <v>639</v>
      </c>
      <c r="B95" s="3">
        <v>0</v>
      </c>
      <c r="C95" s="3">
        <v>115427</v>
      </c>
    </row>
    <row r="96" spans="1:3" ht="12.75">
      <c r="A96" t="s">
        <v>640</v>
      </c>
      <c r="B96" s="3">
        <v>0</v>
      </c>
      <c r="C96" s="3">
        <v>171167</v>
      </c>
    </row>
    <row r="97" spans="1:3" ht="12.75">
      <c r="A97" t="s">
        <v>641</v>
      </c>
      <c r="B97" s="3">
        <v>0</v>
      </c>
      <c r="C97" s="3">
        <v>292681</v>
      </c>
    </row>
    <row r="98" spans="1:3" ht="12.75">
      <c r="A98" t="s">
        <v>642</v>
      </c>
      <c r="B98" s="3">
        <v>0</v>
      </c>
      <c r="C98" s="3">
        <v>5168</v>
      </c>
    </row>
    <row r="99" spans="1:3" ht="12.75">
      <c r="A99" t="s">
        <v>643</v>
      </c>
      <c r="B99" s="3" t="s">
        <v>206</v>
      </c>
      <c r="C99" s="3" t="s">
        <v>644</v>
      </c>
    </row>
    <row r="100" spans="1:3" ht="12.75">
      <c r="A100" t="s">
        <v>621</v>
      </c>
      <c r="B100" s="3" t="s">
        <v>206</v>
      </c>
      <c r="C100" s="3" t="s">
        <v>644</v>
      </c>
    </row>
    <row r="101" spans="1:3" ht="15">
      <c r="A101" s="9" t="s">
        <v>622</v>
      </c>
      <c r="B101" s="9" t="s">
        <v>11</v>
      </c>
      <c r="C101" s="9" t="s">
        <v>11</v>
      </c>
    </row>
    <row r="102" spans="1:3" ht="12.75">
      <c r="A102" s="2" t="s">
        <v>601</v>
      </c>
      <c r="B102" s="2" t="s">
        <v>11</v>
      </c>
      <c r="C102" s="2" t="s">
        <v>11</v>
      </c>
    </row>
    <row r="103" spans="1:3" ht="12.75">
      <c r="A103" t="s">
        <v>539</v>
      </c>
      <c r="B103" s="3">
        <v>0</v>
      </c>
      <c r="C103" s="3">
        <v>53768</v>
      </c>
    </row>
    <row r="104" spans="1:3" ht="12.75">
      <c r="A104" t="s">
        <v>645</v>
      </c>
      <c r="B104" s="3">
        <v>0</v>
      </c>
      <c r="C104" s="3">
        <v>164339</v>
      </c>
    </row>
    <row r="105" spans="1:3" ht="12.75">
      <c r="A105" t="s">
        <v>610</v>
      </c>
      <c r="B105" s="3" t="s">
        <v>206</v>
      </c>
      <c r="C105" s="3" t="s">
        <v>646</v>
      </c>
    </row>
    <row r="106" spans="1:3" ht="12.75">
      <c r="A106" t="s">
        <v>588</v>
      </c>
      <c r="B106" s="3" t="s">
        <v>206</v>
      </c>
      <c r="C106" s="3" t="s">
        <v>646</v>
      </c>
    </row>
    <row r="107" spans="1:3" ht="15">
      <c r="A107" s="9" t="s">
        <v>627</v>
      </c>
      <c r="B107" s="9" t="s">
        <v>11</v>
      </c>
      <c r="C107" s="9" t="s">
        <v>11</v>
      </c>
    </row>
    <row r="108" spans="1:3" ht="12.75">
      <c r="A108" s="2" t="s">
        <v>601</v>
      </c>
      <c r="B108" s="2" t="s">
        <v>11</v>
      </c>
      <c r="C108" s="2" t="s">
        <v>11</v>
      </c>
    </row>
    <row r="109" spans="1:3" ht="12.75">
      <c r="A109" t="s">
        <v>647</v>
      </c>
      <c r="B109" s="3">
        <v>0</v>
      </c>
      <c r="C109" s="3">
        <v>728296</v>
      </c>
    </row>
    <row r="110" spans="1:3" ht="12.75">
      <c r="A110" t="s">
        <v>648</v>
      </c>
      <c r="B110" s="3" t="s">
        <v>206</v>
      </c>
      <c r="C110" s="3" t="s">
        <v>649</v>
      </c>
    </row>
    <row r="111" spans="1:3" ht="12.75">
      <c r="A111" t="s">
        <v>636</v>
      </c>
      <c r="B111" s="3" t="s">
        <v>206</v>
      </c>
      <c r="C111" s="3" t="s">
        <v>649</v>
      </c>
    </row>
    <row r="112" spans="1:3" ht="12.75">
      <c r="A112" s="2" t="s">
        <v>525</v>
      </c>
      <c r="B112" s="6">
        <f>SUM(B61:B111)</f>
        <v>2730043</v>
      </c>
      <c r="C112" s="6">
        <f>SUM(C61:C111)</f>
        <v>2137637</v>
      </c>
    </row>
  </sheetData>
  <sheetProtection/>
  <printOptions/>
  <pageMargins left="0.75" right="0.75" top="1" bottom="1" header="0.5" footer="0.5"/>
  <pageSetup fitToHeight="0" fitToWidth="0"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2.75"/>
  <sheetData>
    <row r="1" ht="18">
      <c r="A1" s="1" t="s">
        <v>650</v>
      </c>
    </row>
    <row r="6" spans="1:5" ht="12.75">
      <c r="A6" s="2" t="s">
        <v>651</v>
      </c>
      <c r="B6" s="2" t="s">
        <v>652</v>
      </c>
      <c r="C6" s="2" t="s">
        <v>653</v>
      </c>
      <c r="D6" s="2" t="s">
        <v>654</v>
      </c>
      <c r="E6" s="2" t="s">
        <v>655</v>
      </c>
    </row>
    <row r="7" spans="1:5" ht="12.75">
      <c r="A7" t="s">
        <v>656</v>
      </c>
      <c r="B7" t="s">
        <v>657</v>
      </c>
      <c r="C7" t="s">
        <v>206</v>
      </c>
      <c r="D7" t="s">
        <v>658</v>
      </c>
      <c r="E7" t="s">
        <v>659</v>
      </c>
    </row>
    <row r="8" spans="1:2" ht="12.75">
      <c r="A8" t="s">
        <v>660</v>
      </c>
      <c r="B8" t="s">
        <v>661</v>
      </c>
    </row>
    <row r="9" spans="1:2" ht="12.75">
      <c r="A9" t="s">
        <v>662</v>
      </c>
      <c r="B9" t="s">
        <v>663</v>
      </c>
    </row>
    <row r="10" spans="1:5" ht="12.75">
      <c r="A10" t="s">
        <v>664</v>
      </c>
      <c r="B10" t="s">
        <v>206</v>
      </c>
      <c r="C10" t="s">
        <v>206</v>
      </c>
      <c r="D10" t="s">
        <v>206</v>
      </c>
      <c r="E10" t="s">
        <v>665</v>
      </c>
    </row>
    <row r="11" spans="1:5" ht="12.75">
      <c r="A11" t="s">
        <v>666</v>
      </c>
      <c r="B11" t="s">
        <v>667</v>
      </c>
      <c r="C11" t="s">
        <v>206</v>
      </c>
      <c r="D11" t="s">
        <v>667</v>
      </c>
      <c r="E11" t="s">
        <v>668</v>
      </c>
    </row>
    <row r="12" spans="1:5" ht="12.75">
      <c r="A12" t="s">
        <v>669</v>
      </c>
      <c r="B12" t="s">
        <v>670</v>
      </c>
      <c r="C12" t="s">
        <v>206</v>
      </c>
      <c r="D12" t="s">
        <v>206</v>
      </c>
      <c r="E12" t="s">
        <v>671</v>
      </c>
    </row>
    <row r="13" spans="1:5" ht="12.75">
      <c r="A13" t="s">
        <v>672</v>
      </c>
      <c r="B13" t="s">
        <v>206</v>
      </c>
      <c r="C13" t="s">
        <v>206</v>
      </c>
      <c r="D13" t="s">
        <v>206</v>
      </c>
      <c r="E13" t="s">
        <v>673</v>
      </c>
    </row>
    <row r="14" spans="1:5" ht="12.75">
      <c r="A14" t="s">
        <v>674</v>
      </c>
      <c r="B14" t="s">
        <v>206</v>
      </c>
      <c r="C14" t="s">
        <v>206</v>
      </c>
      <c r="D14" t="s">
        <v>206</v>
      </c>
      <c r="E14" t="s">
        <v>673</v>
      </c>
    </row>
    <row r="15" spans="1:5" ht="12.75">
      <c r="A15" t="s">
        <v>675</v>
      </c>
      <c r="B15" t="s">
        <v>676</v>
      </c>
      <c r="C15" t="s">
        <v>206</v>
      </c>
      <c r="D15" t="s">
        <v>206</v>
      </c>
      <c r="E15" t="s">
        <v>677</v>
      </c>
    </row>
    <row r="16" spans="1:5" ht="12.75">
      <c r="A16" t="s">
        <v>678</v>
      </c>
      <c r="B16" t="s">
        <v>679</v>
      </c>
      <c r="C16" t="s">
        <v>206</v>
      </c>
      <c r="D16" t="s">
        <v>680</v>
      </c>
      <c r="E16" t="s">
        <v>681</v>
      </c>
    </row>
    <row r="17" spans="1:5" ht="12.75">
      <c r="A17" t="s">
        <v>682</v>
      </c>
      <c r="B17" t="s">
        <v>683</v>
      </c>
      <c r="C17" t="s">
        <v>206</v>
      </c>
      <c r="D17" t="s">
        <v>206</v>
      </c>
      <c r="E17" t="s">
        <v>684</v>
      </c>
    </row>
    <row r="18" spans="1:5" ht="12.75">
      <c r="A18" t="s">
        <v>685</v>
      </c>
      <c r="B18" t="s">
        <v>686</v>
      </c>
      <c r="C18" t="s">
        <v>206</v>
      </c>
      <c r="D18" t="s">
        <v>687</v>
      </c>
      <c r="E18" t="s">
        <v>688</v>
      </c>
    </row>
    <row r="19" spans="1:5" ht="12.75">
      <c r="A19" t="s">
        <v>689</v>
      </c>
      <c r="B19" t="s">
        <v>690</v>
      </c>
      <c r="C19" t="s">
        <v>206</v>
      </c>
      <c r="D19" t="s">
        <v>691</v>
      </c>
      <c r="E19" t="s">
        <v>692</v>
      </c>
    </row>
    <row r="20" spans="1:5" ht="12.75">
      <c r="A20" t="s">
        <v>693</v>
      </c>
      <c r="B20" t="s">
        <v>694</v>
      </c>
      <c r="C20" t="s">
        <v>206</v>
      </c>
      <c r="D20" t="s">
        <v>206</v>
      </c>
      <c r="E20" t="s">
        <v>695</v>
      </c>
    </row>
    <row r="21" spans="1:5" ht="12.75">
      <c r="A21" t="s">
        <v>696</v>
      </c>
      <c r="B21" t="s">
        <v>697</v>
      </c>
      <c r="C21" t="s">
        <v>206</v>
      </c>
      <c r="D21" t="s">
        <v>206</v>
      </c>
      <c r="E21" t="s">
        <v>698</v>
      </c>
    </row>
    <row r="22" spans="1:5" ht="12.75">
      <c r="A22" t="s">
        <v>699</v>
      </c>
      <c r="B22" t="s">
        <v>206</v>
      </c>
      <c r="C22" t="s">
        <v>206</v>
      </c>
      <c r="D22" t="s">
        <v>206</v>
      </c>
      <c r="E22" t="s">
        <v>700</v>
      </c>
    </row>
    <row r="23" spans="1:5" ht="12.75">
      <c r="A23" t="s">
        <v>701</v>
      </c>
      <c r="B23" t="s">
        <v>702</v>
      </c>
      <c r="C23" t="s">
        <v>206</v>
      </c>
      <c r="D23" t="s">
        <v>206</v>
      </c>
      <c r="E23" t="s">
        <v>703</v>
      </c>
    </row>
    <row r="24" spans="1:5" ht="12.75">
      <c r="A24" t="s">
        <v>704</v>
      </c>
      <c r="B24" t="s">
        <v>705</v>
      </c>
      <c r="C24" t="s">
        <v>206</v>
      </c>
      <c r="D24" t="s">
        <v>206</v>
      </c>
      <c r="E24" t="s">
        <v>706</v>
      </c>
    </row>
    <row r="25" spans="1:5" ht="12.75">
      <c r="A25" t="s">
        <v>707</v>
      </c>
      <c r="B25" t="s">
        <v>708</v>
      </c>
      <c r="C25" t="s">
        <v>206</v>
      </c>
      <c r="D25" t="s">
        <v>206</v>
      </c>
      <c r="E25" t="s">
        <v>709</v>
      </c>
    </row>
    <row r="26" spans="1:5" ht="12.75">
      <c r="A26" t="s">
        <v>710</v>
      </c>
      <c r="B26" t="s">
        <v>206</v>
      </c>
      <c r="C26" t="s">
        <v>206</v>
      </c>
      <c r="D26" t="s">
        <v>206</v>
      </c>
      <c r="E26" t="s">
        <v>711</v>
      </c>
    </row>
    <row r="27" spans="1:5" ht="12.75">
      <c r="A27" t="s">
        <v>712</v>
      </c>
      <c r="B27" t="s">
        <v>713</v>
      </c>
      <c r="C27" t="s">
        <v>206</v>
      </c>
      <c r="D27" t="s">
        <v>206</v>
      </c>
      <c r="E27" t="s">
        <v>714</v>
      </c>
    </row>
    <row r="28" spans="1:5" ht="12.75">
      <c r="A28" t="s">
        <v>715</v>
      </c>
      <c r="B28" t="s">
        <v>716</v>
      </c>
      <c r="C28" t="s">
        <v>206</v>
      </c>
      <c r="D28" t="s">
        <v>206</v>
      </c>
      <c r="E28" t="s">
        <v>717</v>
      </c>
    </row>
    <row r="29" spans="1:5" ht="12.75">
      <c r="A29" t="s">
        <v>718</v>
      </c>
      <c r="B29" t="s">
        <v>206</v>
      </c>
      <c r="C29" t="s">
        <v>206</v>
      </c>
      <c r="D29" t="s">
        <v>206</v>
      </c>
      <c r="E29" t="s">
        <v>719</v>
      </c>
    </row>
    <row r="30" spans="1:5" ht="12.75">
      <c r="A30" t="s">
        <v>720</v>
      </c>
      <c r="B30" t="s">
        <v>721</v>
      </c>
      <c r="C30" t="s">
        <v>206</v>
      </c>
      <c r="D30" t="s">
        <v>721</v>
      </c>
      <c r="E30" t="s">
        <v>722</v>
      </c>
    </row>
    <row r="31" spans="1:5" ht="12.75">
      <c r="A31" t="s">
        <v>723</v>
      </c>
      <c r="B31" t="s">
        <v>206</v>
      </c>
      <c r="C31" t="s">
        <v>206</v>
      </c>
      <c r="D31" t="s">
        <v>206</v>
      </c>
      <c r="E31" t="s">
        <v>724</v>
      </c>
    </row>
    <row r="32" spans="1:5" ht="12.75">
      <c r="A32" t="s">
        <v>725</v>
      </c>
      <c r="B32" t="s">
        <v>206</v>
      </c>
      <c r="C32" t="s">
        <v>206</v>
      </c>
      <c r="D32" t="s">
        <v>206</v>
      </c>
      <c r="E32" t="s">
        <v>724</v>
      </c>
    </row>
    <row r="33" spans="1:5" ht="12.75">
      <c r="A33" t="s">
        <v>726</v>
      </c>
      <c r="B33" t="s">
        <v>206</v>
      </c>
      <c r="C33" t="s">
        <v>206</v>
      </c>
      <c r="D33" t="s">
        <v>206</v>
      </c>
      <c r="E33" t="s">
        <v>727</v>
      </c>
    </row>
    <row r="34" spans="1:5" ht="12.75">
      <c r="A34" t="s">
        <v>728</v>
      </c>
      <c r="B34" t="s">
        <v>729</v>
      </c>
      <c r="C34" t="s">
        <v>206</v>
      </c>
      <c r="D34" t="s">
        <v>206</v>
      </c>
      <c r="E34" t="s">
        <v>730</v>
      </c>
    </row>
    <row r="35" spans="1:5" ht="12.75">
      <c r="A35" s="2" t="s">
        <v>339</v>
      </c>
      <c r="B35" s="2" t="s">
        <v>731</v>
      </c>
      <c r="C35" s="2" t="s">
        <v>206</v>
      </c>
      <c r="D35" s="2" t="s">
        <v>732</v>
      </c>
    </row>
    <row r="36" spans="1:5" ht="12.75">
      <c r="A36" t="s">
        <v>733</v>
      </c>
      <c r="B36" t="s">
        <v>734</v>
      </c>
      <c r="C36" t="s">
        <v>206</v>
      </c>
      <c r="D36" t="s">
        <v>735</v>
      </c>
      <c r="E36" t="s">
        <v>736</v>
      </c>
    </row>
    <row r="37" spans="1:5" ht="12.75">
      <c r="A37" s="2" t="s">
        <v>737</v>
      </c>
      <c r="B37" s="2" t="s">
        <v>738</v>
      </c>
      <c r="C37" s="2" t="s">
        <v>206</v>
      </c>
      <c r="D37" s="2" t="s">
        <v>739</v>
      </c>
    </row>
  </sheetData>
  <sheetProtection/>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
    </sheetView>
  </sheetViews>
  <sheetFormatPr defaultColWidth="9.140625" defaultRowHeight="12.75"/>
  <sheetData>
    <row r="1" ht="18">
      <c r="A1" s="1" t="s">
        <v>70</v>
      </c>
    </row>
    <row r="2" ht="12.75">
      <c r="A2" s="2" t="s">
        <v>71</v>
      </c>
    </row>
    <row r="3" ht="12.75">
      <c r="A3" s="2" t="s">
        <v>72</v>
      </c>
    </row>
    <row r="4" ht="12.75">
      <c r="A4" s="2" t="s">
        <v>73</v>
      </c>
    </row>
    <row r="5" spans="2:11" ht="15.75">
      <c r="B5" s="4" t="s">
        <v>74</v>
      </c>
      <c r="E5" s="4" t="s">
        <v>75</v>
      </c>
      <c r="H5" s="4" t="s">
        <v>76</v>
      </c>
      <c r="K5" s="4" t="s">
        <v>77</v>
      </c>
    </row>
    <row r="6" spans="1:13" ht="12.75">
      <c r="A6" s="2" t="s">
        <v>11</v>
      </c>
      <c r="B6" s="2" t="s">
        <v>78</v>
      </c>
      <c r="C6" s="2" t="s">
        <v>79</v>
      </c>
      <c r="D6" s="2" t="s">
        <v>4</v>
      </c>
      <c r="E6" s="2" t="s">
        <v>78</v>
      </c>
      <c r="F6" s="2" t="s">
        <v>79</v>
      </c>
      <c r="G6" s="2" t="s">
        <v>4</v>
      </c>
      <c r="H6" s="2" t="s">
        <v>78</v>
      </c>
      <c r="I6" s="2" t="s">
        <v>79</v>
      </c>
      <c r="J6" s="2" t="s">
        <v>4</v>
      </c>
      <c r="K6" s="2" t="s">
        <v>78</v>
      </c>
      <c r="L6" s="2" t="s">
        <v>79</v>
      </c>
      <c r="M6" s="2" t="s">
        <v>4</v>
      </c>
    </row>
    <row r="7" spans="1:13" ht="12.75">
      <c r="A7" t="s">
        <v>80</v>
      </c>
      <c r="B7" s="3">
        <v>3</v>
      </c>
      <c r="C7" s="3">
        <v>2</v>
      </c>
      <c r="D7" s="3">
        <v>2</v>
      </c>
      <c r="E7" s="5">
        <v>3</v>
      </c>
      <c r="F7" s="5">
        <v>2.740000009536743</v>
      </c>
      <c r="G7" s="5">
        <v>2.25</v>
      </c>
      <c r="H7" s="3">
        <v>415402</v>
      </c>
      <c r="I7" s="3">
        <v>374975</v>
      </c>
      <c r="J7" s="3">
        <v>277327</v>
      </c>
      <c r="K7" s="3">
        <v>0</v>
      </c>
      <c r="L7" s="3">
        <v>0</v>
      </c>
      <c r="M7" s="3">
        <v>0</v>
      </c>
    </row>
    <row r="8" spans="1:13" ht="12.75">
      <c r="A8" t="s">
        <v>81</v>
      </c>
      <c r="B8" s="3">
        <v>23</v>
      </c>
      <c r="C8" s="3">
        <v>23</v>
      </c>
      <c r="D8" s="3">
        <v>21</v>
      </c>
      <c r="E8" s="5">
        <v>22.489999771118164</v>
      </c>
      <c r="F8" s="5">
        <v>22.309999465942383</v>
      </c>
      <c r="G8" s="5">
        <v>21.989999771118164</v>
      </c>
      <c r="H8" s="3">
        <v>2194099</v>
      </c>
      <c r="I8" s="3">
        <v>2092281</v>
      </c>
      <c r="J8" s="3">
        <v>2063648</v>
      </c>
      <c r="K8" s="3">
        <v>33089</v>
      </c>
      <c r="L8" s="3">
        <v>0</v>
      </c>
      <c r="M8" s="3">
        <v>0</v>
      </c>
    </row>
    <row r="9" spans="1:13" ht="12.75">
      <c r="A9" t="s">
        <v>82</v>
      </c>
      <c r="B9" s="3">
        <v>22</v>
      </c>
      <c r="C9" s="3">
        <v>20</v>
      </c>
      <c r="D9" s="3">
        <v>19</v>
      </c>
      <c r="E9" s="5">
        <v>22.219999313354492</v>
      </c>
      <c r="F9" s="5">
        <v>20.309999465942383</v>
      </c>
      <c r="G9" s="5">
        <v>19.260000228881836</v>
      </c>
      <c r="H9" s="3">
        <v>756217</v>
      </c>
      <c r="I9" s="3">
        <v>689839</v>
      </c>
      <c r="J9" s="3">
        <v>664095</v>
      </c>
      <c r="K9" s="3">
        <v>0</v>
      </c>
      <c r="L9" s="3">
        <v>0</v>
      </c>
      <c r="M9" s="3">
        <v>0</v>
      </c>
    </row>
    <row r="10" spans="1:13" ht="12.75">
      <c r="A10" t="s">
        <v>83</v>
      </c>
      <c r="B10" s="3">
        <v>71</v>
      </c>
      <c r="C10" s="3">
        <v>70</v>
      </c>
      <c r="D10" s="3">
        <v>66</v>
      </c>
      <c r="E10" s="5">
        <v>71.04000091552734</v>
      </c>
      <c r="F10" s="5">
        <v>69.61000061035156</v>
      </c>
      <c r="G10" s="5">
        <v>65.16000366210938</v>
      </c>
      <c r="H10" s="3">
        <v>2566655</v>
      </c>
      <c r="I10" s="3">
        <v>2496420</v>
      </c>
      <c r="J10" s="3">
        <v>2384780</v>
      </c>
      <c r="K10" s="3">
        <v>1874</v>
      </c>
      <c r="L10" s="3">
        <v>0</v>
      </c>
      <c r="M10" s="3">
        <v>0</v>
      </c>
    </row>
    <row r="11" spans="1:13" ht="12.75">
      <c r="A11" t="s">
        <v>84</v>
      </c>
      <c r="B11" s="3">
        <v>4</v>
      </c>
      <c r="C11" s="3">
        <v>4</v>
      </c>
      <c r="D11" s="3">
        <v>3</v>
      </c>
      <c r="E11" s="5">
        <v>4</v>
      </c>
      <c r="F11" s="5">
        <v>4</v>
      </c>
      <c r="G11" s="5">
        <v>3.5899999141693115</v>
      </c>
      <c r="H11" s="3">
        <v>353499</v>
      </c>
      <c r="I11" s="3">
        <v>349245</v>
      </c>
      <c r="J11" s="3">
        <v>317083</v>
      </c>
      <c r="K11" s="3">
        <v>579</v>
      </c>
      <c r="L11" s="3">
        <v>0</v>
      </c>
      <c r="M11" s="3">
        <v>0</v>
      </c>
    </row>
    <row r="12" spans="1:13" ht="12.75">
      <c r="A12" t="s">
        <v>85</v>
      </c>
      <c r="B12" s="3">
        <v>1</v>
      </c>
      <c r="C12" s="3">
        <v>1</v>
      </c>
      <c r="D12" s="3">
        <v>1</v>
      </c>
      <c r="E12" s="5">
        <v>1</v>
      </c>
      <c r="F12" s="5">
        <v>1</v>
      </c>
      <c r="G12" s="5">
        <v>1</v>
      </c>
      <c r="H12" s="3">
        <v>78465</v>
      </c>
      <c r="I12" s="3">
        <v>89283</v>
      </c>
      <c r="J12" s="3">
        <v>86542</v>
      </c>
      <c r="K12" s="3">
        <v>0</v>
      </c>
      <c r="L12" s="3">
        <v>0</v>
      </c>
      <c r="M12" s="3">
        <v>0</v>
      </c>
    </row>
    <row r="13" spans="1:13" ht="12.75">
      <c r="A13" t="s">
        <v>86</v>
      </c>
      <c r="B13" s="3">
        <v>156</v>
      </c>
      <c r="C13" s="3">
        <v>154</v>
      </c>
      <c r="D13" s="3">
        <v>155</v>
      </c>
      <c r="E13" s="5">
        <v>152.35000610351562</v>
      </c>
      <c r="F13" s="5">
        <v>150.66000366210938</v>
      </c>
      <c r="G13" s="5">
        <v>149.58999633789062</v>
      </c>
      <c r="H13" s="3">
        <v>4788284</v>
      </c>
      <c r="I13" s="3">
        <v>4740904</v>
      </c>
      <c r="J13" s="3">
        <v>4780421</v>
      </c>
      <c r="K13" s="3">
        <v>13600</v>
      </c>
      <c r="L13" s="3">
        <v>0</v>
      </c>
      <c r="M13" s="3">
        <v>0</v>
      </c>
    </row>
    <row r="14" spans="1:13" ht="12.75">
      <c r="A14" t="s">
        <v>87</v>
      </c>
      <c r="B14" s="3">
        <v>1</v>
      </c>
      <c r="C14" s="3">
        <v>1</v>
      </c>
      <c r="D14" s="3">
        <v>1</v>
      </c>
      <c r="E14" s="5">
        <v>1</v>
      </c>
      <c r="F14" s="5">
        <v>1</v>
      </c>
      <c r="G14" s="5">
        <v>1</v>
      </c>
      <c r="H14" s="3">
        <v>92504</v>
      </c>
      <c r="I14" s="3">
        <v>93918</v>
      </c>
      <c r="J14" s="3">
        <v>95794</v>
      </c>
      <c r="K14" s="3">
        <v>7047</v>
      </c>
      <c r="L14" s="3">
        <v>0</v>
      </c>
      <c r="M14" s="3">
        <v>0</v>
      </c>
    </row>
    <row r="15" spans="1:13" ht="12.75">
      <c r="A15" t="s">
        <v>88</v>
      </c>
      <c r="B15" s="3">
        <v>58</v>
      </c>
      <c r="C15" s="3">
        <v>56</v>
      </c>
      <c r="D15" s="3">
        <v>56</v>
      </c>
      <c r="E15" s="5">
        <v>56.33000183105469</v>
      </c>
      <c r="F15" s="5">
        <v>53.189998626708984</v>
      </c>
      <c r="G15" s="5">
        <v>53.720001220703125</v>
      </c>
      <c r="H15" s="3">
        <v>1612419</v>
      </c>
      <c r="I15" s="3">
        <v>1544654</v>
      </c>
      <c r="J15" s="3">
        <v>1584058</v>
      </c>
      <c r="K15" s="3">
        <v>3619</v>
      </c>
      <c r="L15" s="3">
        <v>0</v>
      </c>
      <c r="M15" s="3">
        <v>28</v>
      </c>
    </row>
    <row r="16" spans="1:13" ht="12.75">
      <c r="A16" s="2" t="s">
        <v>89</v>
      </c>
      <c r="B16" s="6">
        <f aca="true" t="shared" si="0" ref="B16:M16">SUM(B7:B15)</f>
        <v>339</v>
      </c>
      <c r="C16" s="6">
        <f t="shared" si="0"/>
        <v>331</v>
      </c>
      <c r="D16" s="6">
        <f t="shared" si="0"/>
        <v>324</v>
      </c>
      <c r="E16" s="5">
        <f t="shared" si="0"/>
        <v>333.4300079345703</v>
      </c>
      <c r="F16" s="5">
        <f t="shared" si="0"/>
        <v>324.82000184059143</v>
      </c>
      <c r="G16" s="5">
        <f t="shared" si="0"/>
        <v>317.56000113487244</v>
      </c>
      <c r="H16" s="6">
        <f t="shared" si="0"/>
        <v>12857544</v>
      </c>
      <c r="I16" s="6">
        <f t="shared" si="0"/>
        <v>12471519</v>
      </c>
      <c r="J16" s="6">
        <f t="shared" si="0"/>
        <v>12253748</v>
      </c>
      <c r="K16" s="6">
        <f t="shared" si="0"/>
        <v>59808</v>
      </c>
      <c r="L16" s="6">
        <f t="shared" si="0"/>
        <v>0</v>
      </c>
      <c r="M16" s="6">
        <f t="shared" si="0"/>
        <v>28</v>
      </c>
    </row>
    <row r="17" spans="5:10" ht="12.75">
      <c r="E17" s="10" t="s">
        <v>90</v>
      </c>
      <c r="F17" s="11"/>
      <c r="G17" s="11"/>
      <c r="H17" s="3">
        <v>5128734</v>
      </c>
      <c r="I17" s="3">
        <v>5381090</v>
      </c>
      <c r="J17" s="3">
        <v>5374118</v>
      </c>
    </row>
    <row r="18" spans="5:10" ht="12.75">
      <c r="E18" s="10" t="s">
        <v>91</v>
      </c>
      <c r="F18" s="11"/>
      <c r="G18" s="11"/>
      <c r="H18" s="6">
        <f>SUM(H16:H17)</f>
        <v>17986278</v>
      </c>
      <c r="I18" s="6">
        <f>SUM(I16:I17)</f>
        <v>17852609</v>
      </c>
      <c r="J18" s="6">
        <f>SUM(J16:J17)</f>
        <v>17627866</v>
      </c>
    </row>
  </sheetData>
  <sheetProtection/>
  <mergeCells count="2">
    <mergeCell ref="E17:G17"/>
    <mergeCell ref="E18:G18"/>
  </mergeCells>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S21"/>
  <sheetViews>
    <sheetView zoomScalePageLayoutView="0" workbookViewId="0" topLeftCell="A1">
      <selection activeCell="A1" sqref="A1"/>
    </sheetView>
  </sheetViews>
  <sheetFormatPr defaultColWidth="9.140625" defaultRowHeight="12.75"/>
  <sheetData>
    <row r="1" ht="18">
      <c r="A1" s="1" t="s">
        <v>92</v>
      </c>
    </row>
    <row r="2" ht="12.75">
      <c r="A2" s="2" t="s">
        <v>71</v>
      </c>
    </row>
    <row r="3" ht="12.75">
      <c r="A3" s="2" t="s">
        <v>72</v>
      </c>
    </row>
    <row r="4" ht="12.75">
      <c r="A4" s="2" t="s">
        <v>73</v>
      </c>
    </row>
    <row r="6" spans="2:17" ht="15.75">
      <c r="B6" s="4" t="s">
        <v>93</v>
      </c>
      <c r="E6" s="4" t="s">
        <v>94</v>
      </c>
      <c r="H6" s="4" t="s">
        <v>95</v>
      </c>
      <c r="K6" s="2" t="s">
        <v>96</v>
      </c>
      <c r="N6" s="2" t="s">
        <v>97</v>
      </c>
      <c r="Q6" s="2" t="s">
        <v>98</v>
      </c>
    </row>
    <row r="7" spans="1:19" ht="12.75">
      <c r="A7" s="2" t="s">
        <v>11</v>
      </c>
      <c r="B7" s="2" t="s">
        <v>78</v>
      </c>
      <c r="C7" s="2" t="s">
        <v>79</v>
      </c>
      <c r="D7" s="2" t="s">
        <v>4</v>
      </c>
      <c r="E7" s="2" t="s">
        <v>78</v>
      </c>
      <c r="F7" s="2" t="s">
        <v>79</v>
      </c>
      <c r="G7" s="2" t="s">
        <v>4</v>
      </c>
      <c r="H7" s="2" t="s">
        <v>78</v>
      </c>
      <c r="I7" s="2" t="s">
        <v>79</v>
      </c>
      <c r="J7" s="2" t="s">
        <v>4</v>
      </c>
      <c r="K7" s="2" t="s">
        <v>78</v>
      </c>
      <c r="L7" s="2" t="s">
        <v>79</v>
      </c>
      <c r="M7" s="2" t="s">
        <v>4</v>
      </c>
      <c r="N7" s="2" t="s">
        <v>78</v>
      </c>
      <c r="O7" s="2" t="s">
        <v>79</v>
      </c>
      <c r="P7" s="2" t="s">
        <v>4</v>
      </c>
      <c r="Q7" s="2" t="s">
        <v>78</v>
      </c>
      <c r="R7" s="2" t="s">
        <v>79</v>
      </c>
      <c r="S7" s="2" t="s">
        <v>4</v>
      </c>
    </row>
    <row r="8" spans="1:19" ht="12.75">
      <c r="A8" t="s">
        <v>80</v>
      </c>
      <c r="B8" s="3" t="s">
        <v>99</v>
      </c>
      <c r="C8" s="3" t="s">
        <v>100</v>
      </c>
      <c r="D8" s="3" t="s">
        <v>101</v>
      </c>
      <c r="E8" s="3">
        <v>138467</v>
      </c>
      <c r="F8" s="3">
        <v>136769</v>
      </c>
      <c r="G8" s="3">
        <v>123256</v>
      </c>
      <c r="H8" s="3">
        <v>116815</v>
      </c>
      <c r="I8" s="3">
        <v>115116</v>
      </c>
      <c r="J8" s="3">
        <v>117505</v>
      </c>
      <c r="K8" s="3">
        <v>21653</v>
      </c>
      <c r="L8" s="3">
        <v>21653</v>
      </c>
      <c r="M8" s="3">
        <v>5751</v>
      </c>
      <c r="N8" s="3">
        <v>0</v>
      </c>
      <c r="O8" s="3">
        <v>0</v>
      </c>
      <c r="P8" s="3">
        <v>0</v>
      </c>
      <c r="Q8" s="3">
        <v>0</v>
      </c>
      <c r="R8" s="3">
        <v>0</v>
      </c>
      <c r="S8" s="3">
        <v>0</v>
      </c>
    </row>
    <row r="9" spans="1:19" ht="12.75">
      <c r="A9" t="s">
        <v>81</v>
      </c>
      <c r="B9" s="3" t="s">
        <v>102</v>
      </c>
      <c r="C9" s="3" t="s">
        <v>103</v>
      </c>
      <c r="D9" s="3" t="s">
        <v>104</v>
      </c>
      <c r="E9" s="3">
        <v>96091</v>
      </c>
      <c r="F9" s="3">
        <v>93765</v>
      </c>
      <c r="G9" s="3">
        <v>93838</v>
      </c>
      <c r="H9" s="3">
        <v>46159</v>
      </c>
      <c r="I9" s="3">
        <v>46106</v>
      </c>
      <c r="J9" s="3">
        <v>46298</v>
      </c>
      <c r="K9" s="3">
        <v>49932</v>
      </c>
      <c r="L9" s="3">
        <v>47659</v>
      </c>
      <c r="M9" s="3">
        <v>47540</v>
      </c>
      <c r="N9" s="3">
        <v>235</v>
      </c>
      <c r="O9" s="3">
        <v>0</v>
      </c>
      <c r="P9" s="3">
        <v>0</v>
      </c>
      <c r="Q9" s="3">
        <v>1237</v>
      </c>
      <c r="R9" s="3">
        <v>0</v>
      </c>
      <c r="S9" s="3">
        <v>0</v>
      </c>
    </row>
    <row r="10" spans="1:19" ht="12.75">
      <c r="A10" t="s">
        <v>82</v>
      </c>
      <c r="B10" s="3" t="s">
        <v>105</v>
      </c>
      <c r="C10" s="3" t="s">
        <v>106</v>
      </c>
      <c r="D10" s="3" t="s">
        <v>107</v>
      </c>
      <c r="E10" s="3">
        <v>34034</v>
      </c>
      <c r="F10" s="3">
        <v>33968</v>
      </c>
      <c r="G10" s="3">
        <v>34473</v>
      </c>
      <c r="H10" s="3">
        <v>28252</v>
      </c>
      <c r="I10" s="3">
        <v>28351</v>
      </c>
      <c r="J10" s="3">
        <v>28792</v>
      </c>
      <c r="K10" s="3">
        <v>5782</v>
      </c>
      <c r="L10" s="3">
        <v>5617</v>
      </c>
      <c r="M10" s="3">
        <v>5681</v>
      </c>
      <c r="N10" s="3">
        <v>0</v>
      </c>
      <c r="O10" s="3">
        <v>0</v>
      </c>
      <c r="P10" s="3">
        <v>0</v>
      </c>
      <c r="Q10" s="3">
        <v>0</v>
      </c>
      <c r="R10" s="3">
        <v>0</v>
      </c>
      <c r="S10" s="3">
        <v>0</v>
      </c>
    </row>
    <row r="11" spans="1:19" ht="12.75">
      <c r="A11" t="s">
        <v>83</v>
      </c>
      <c r="B11" s="3" t="s">
        <v>108</v>
      </c>
      <c r="C11" s="3" t="s">
        <v>109</v>
      </c>
      <c r="D11" s="3" t="s">
        <v>110</v>
      </c>
      <c r="E11" s="3">
        <v>36102</v>
      </c>
      <c r="F11" s="3">
        <v>35861</v>
      </c>
      <c r="G11" s="3">
        <v>36598</v>
      </c>
      <c r="H11" s="3">
        <v>29340</v>
      </c>
      <c r="I11" s="3">
        <v>29035</v>
      </c>
      <c r="J11" s="3">
        <v>29277</v>
      </c>
      <c r="K11" s="3">
        <v>6762</v>
      </c>
      <c r="L11" s="3">
        <v>6826</v>
      </c>
      <c r="M11" s="3">
        <v>7321</v>
      </c>
      <c r="N11" s="3">
        <v>0</v>
      </c>
      <c r="O11" s="3">
        <v>0</v>
      </c>
      <c r="P11" s="3">
        <v>0</v>
      </c>
      <c r="Q11" s="3">
        <v>26</v>
      </c>
      <c r="R11" s="3">
        <v>0</v>
      </c>
      <c r="S11" s="3">
        <v>0</v>
      </c>
    </row>
    <row r="12" spans="1:19" ht="12.75">
      <c r="A12" t="s">
        <v>84</v>
      </c>
      <c r="B12" s="3" t="s">
        <v>111</v>
      </c>
      <c r="C12" s="3" t="s">
        <v>111</v>
      </c>
      <c r="D12" s="3" t="s">
        <v>112</v>
      </c>
      <c r="E12" s="3">
        <v>88230</v>
      </c>
      <c r="F12" s="3">
        <v>87311</v>
      </c>
      <c r="G12" s="3">
        <v>88222</v>
      </c>
      <c r="H12" s="3">
        <v>45125</v>
      </c>
      <c r="I12" s="3">
        <v>45125</v>
      </c>
      <c r="J12" s="3">
        <v>45399</v>
      </c>
      <c r="K12" s="3">
        <v>43105</v>
      </c>
      <c r="L12" s="3">
        <v>42187</v>
      </c>
      <c r="M12" s="3">
        <v>42823</v>
      </c>
      <c r="N12" s="3">
        <v>143</v>
      </c>
      <c r="O12" s="3">
        <v>0</v>
      </c>
      <c r="P12" s="3">
        <v>0</v>
      </c>
      <c r="Q12" s="3">
        <v>2</v>
      </c>
      <c r="R12" s="3">
        <v>0</v>
      </c>
      <c r="S12" s="3">
        <v>0</v>
      </c>
    </row>
    <row r="13" spans="1:19" ht="12.75">
      <c r="A13" t="s">
        <v>85</v>
      </c>
      <c r="B13" s="3" t="s">
        <v>113</v>
      </c>
      <c r="C13" s="3" t="s">
        <v>113</v>
      </c>
      <c r="D13" s="3" t="s">
        <v>113</v>
      </c>
      <c r="E13" s="3">
        <v>78465</v>
      </c>
      <c r="F13" s="3">
        <v>89283</v>
      </c>
      <c r="G13" s="3">
        <v>86542</v>
      </c>
      <c r="H13" s="3">
        <v>44681</v>
      </c>
      <c r="I13" s="3">
        <v>44681</v>
      </c>
      <c r="J13" s="3">
        <v>44719</v>
      </c>
      <c r="K13" s="3">
        <v>33784</v>
      </c>
      <c r="L13" s="3">
        <v>44602</v>
      </c>
      <c r="M13" s="3">
        <v>41823</v>
      </c>
      <c r="N13" s="3">
        <v>0</v>
      </c>
      <c r="O13" s="3">
        <v>0</v>
      </c>
      <c r="P13" s="3">
        <v>0</v>
      </c>
      <c r="Q13" s="3">
        <v>0</v>
      </c>
      <c r="R13" s="3">
        <v>0</v>
      </c>
      <c r="S13" s="3">
        <v>0</v>
      </c>
    </row>
    <row r="14" spans="1:19" ht="12.75">
      <c r="A14" t="s">
        <v>86</v>
      </c>
      <c r="B14" s="3" t="s">
        <v>114</v>
      </c>
      <c r="C14" s="3" t="s">
        <v>115</v>
      </c>
      <c r="D14" s="3" t="s">
        <v>116</v>
      </c>
      <c r="E14" s="3">
        <v>31340</v>
      </c>
      <c r="F14" s="3">
        <v>31468</v>
      </c>
      <c r="G14" s="3">
        <v>31958</v>
      </c>
      <c r="H14" s="3">
        <v>25385</v>
      </c>
      <c r="I14" s="3">
        <v>25434</v>
      </c>
      <c r="J14" s="3">
        <v>25936</v>
      </c>
      <c r="K14" s="3">
        <v>5955</v>
      </c>
      <c r="L14" s="3">
        <v>6033</v>
      </c>
      <c r="M14" s="3">
        <v>6022</v>
      </c>
      <c r="N14" s="3">
        <v>0</v>
      </c>
      <c r="O14" s="3">
        <v>0</v>
      </c>
      <c r="P14" s="3">
        <v>0</v>
      </c>
      <c r="Q14" s="3">
        <v>89</v>
      </c>
      <c r="R14" s="3">
        <v>0</v>
      </c>
      <c r="S14" s="3">
        <v>0</v>
      </c>
    </row>
    <row r="15" spans="1:19" ht="12.75">
      <c r="A15" t="s">
        <v>87</v>
      </c>
      <c r="B15" s="3" t="s">
        <v>113</v>
      </c>
      <c r="C15" s="3" t="s">
        <v>113</v>
      </c>
      <c r="D15" s="3" t="s">
        <v>113</v>
      </c>
      <c r="E15" s="3">
        <v>85457</v>
      </c>
      <c r="F15" s="3">
        <v>93918</v>
      </c>
      <c r="G15" s="3">
        <v>95794</v>
      </c>
      <c r="H15" s="3">
        <v>45828</v>
      </c>
      <c r="I15" s="3">
        <v>45828</v>
      </c>
      <c r="J15" s="3">
        <v>45828</v>
      </c>
      <c r="K15" s="3">
        <v>39629</v>
      </c>
      <c r="L15" s="3">
        <v>48090</v>
      </c>
      <c r="M15" s="3">
        <v>49966</v>
      </c>
      <c r="N15" s="3">
        <v>0</v>
      </c>
      <c r="O15" s="3">
        <v>0</v>
      </c>
      <c r="P15" s="3">
        <v>0</v>
      </c>
      <c r="Q15" s="3">
        <v>7047</v>
      </c>
      <c r="R15" s="3">
        <v>0</v>
      </c>
      <c r="S15" s="3">
        <v>0</v>
      </c>
    </row>
    <row r="16" spans="1:19" ht="12.75">
      <c r="A16" t="s">
        <v>88</v>
      </c>
      <c r="B16" s="3" t="s">
        <v>117</v>
      </c>
      <c r="C16" s="3" t="s">
        <v>118</v>
      </c>
      <c r="D16" s="3" t="s">
        <v>119</v>
      </c>
      <c r="E16" s="3">
        <v>28559</v>
      </c>
      <c r="F16" s="3">
        <v>29041</v>
      </c>
      <c r="G16" s="3">
        <v>29488</v>
      </c>
      <c r="H16" s="3">
        <v>23861</v>
      </c>
      <c r="I16" s="3">
        <v>23907</v>
      </c>
      <c r="J16" s="3">
        <v>24286</v>
      </c>
      <c r="K16" s="3">
        <v>4697</v>
      </c>
      <c r="L16" s="3">
        <v>5134</v>
      </c>
      <c r="M16" s="3">
        <v>5202</v>
      </c>
      <c r="N16" s="3">
        <v>0</v>
      </c>
      <c r="O16" s="3">
        <v>0</v>
      </c>
      <c r="P16" s="3">
        <v>1</v>
      </c>
      <c r="Q16" s="3">
        <v>64</v>
      </c>
      <c r="R16" s="3">
        <v>0</v>
      </c>
      <c r="S16" s="3">
        <v>0</v>
      </c>
    </row>
    <row r="17" spans="2:19" ht="12.75">
      <c r="B17" s="3" t="s">
        <v>120</v>
      </c>
      <c r="C17" s="3" t="s">
        <v>121</v>
      </c>
      <c r="D17" s="3" t="s">
        <v>122</v>
      </c>
      <c r="E17" s="3">
        <v>38381</v>
      </c>
      <c r="F17" s="3">
        <v>38392</v>
      </c>
      <c r="G17" s="3">
        <v>38584</v>
      </c>
      <c r="H17" s="3">
        <v>28740</v>
      </c>
      <c r="I17" s="3">
        <v>28678</v>
      </c>
      <c r="J17" s="3">
        <v>28915</v>
      </c>
      <c r="K17" s="3">
        <v>9640</v>
      </c>
      <c r="L17" s="3">
        <v>9714</v>
      </c>
      <c r="M17" s="3">
        <v>9669</v>
      </c>
      <c r="N17" s="3">
        <v>18</v>
      </c>
      <c r="O17" s="3">
        <v>0</v>
      </c>
      <c r="P17" s="3">
        <v>0</v>
      </c>
      <c r="Q17" s="3">
        <v>162</v>
      </c>
      <c r="R17" s="3">
        <v>0</v>
      </c>
      <c r="S17" s="3">
        <v>0</v>
      </c>
    </row>
    <row r="19" ht="12.75">
      <c r="A19" s="2" t="s">
        <v>123</v>
      </c>
    </row>
    <row r="20" ht="12.75">
      <c r="A20" s="2" t="s">
        <v>124</v>
      </c>
    </row>
    <row r="21" ht="12.75">
      <c r="A21" s="2" t="s">
        <v>125</v>
      </c>
    </row>
  </sheetData>
  <sheetProtection/>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140625" defaultRowHeight="12.75"/>
  <sheetData>
    <row r="1" ht="18">
      <c r="A1" s="1" t="s">
        <v>126</v>
      </c>
    </row>
    <row r="2" ht="12.75">
      <c r="A2" s="2" t="s">
        <v>71</v>
      </c>
    </row>
    <row r="3" ht="12.75">
      <c r="A3" s="2" t="s">
        <v>72</v>
      </c>
    </row>
    <row r="4" ht="12.75">
      <c r="A4" s="2" t="s">
        <v>73</v>
      </c>
    </row>
    <row r="5" spans="1:5" ht="15.75">
      <c r="A5" s="4" t="s">
        <v>127</v>
      </c>
      <c r="E5" s="4" t="s">
        <v>128</v>
      </c>
    </row>
    <row r="6" spans="1:11" ht="12.75">
      <c r="A6" s="2" t="s">
        <v>129</v>
      </c>
      <c r="E6" s="2" t="s">
        <v>130</v>
      </c>
      <c r="H6" s="2" t="s">
        <v>131</v>
      </c>
      <c r="K6" s="2" t="s">
        <v>132</v>
      </c>
    </row>
    <row r="7" spans="1:13" ht="12.75">
      <c r="A7" s="2" t="s">
        <v>11</v>
      </c>
      <c r="B7" s="2" t="s">
        <v>78</v>
      </c>
      <c r="C7" s="2" t="s">
        <v>79</v>
      </c>
      <c r="D7" s="2" t="s">
        <v>4</v>
      </c>
      <c r="E7" s="2" t="s">
        <v>78</v>
      </c>
      <c r="F7" s="2" t="s">
        <v>79</v>
      </c>
      <c r="G7" s="2" t="s">
        <v>4</v>
      </c>
      <c r="H7" s="2" t="s">
        <v>78</v>
      </c>
      <c r="I7" s="2" t="s">
        <v>79</v>
      </c>
      <c r="J7" s="2" t="s">
        <v>4</v>
      </c>
      <c r="K7" s="2" t="s">
        <v>78</v>
      </c>
      <c r="L7" s="2" t="s">
        <v>79</v>
      </c>
      <c r="M7" s="2" t="s">
        <v>4</v>
      </c>
    </row>
    <row r="8" spans="1:13" ht="12.75">
      <c r="A8" t="s">
        <v>80</v>
      </c>
      <c r="B8">
        <v>3</v>
      </c>
      <c r="C8">
        <v>2</v>
      </c>
      <c r="D8">
        <v>2</v>
      </c>
      <c r="E8">
        <v>0</v>
      </c>
      <c r="F8">
        <v>0</v>
      </c>
      <c r="G8">
        <v>0</v>
      </c>
      <c r="H8">
        <v>0</v>
      </c>
      <c r="I8">
        <v>0</v>
      </c>
      <c r="J8">
        <v>0</v>
      </c>
      <c r="K8">
        <v>0</v>
      </c>
      <c r="L8">
        <v>0</v>
      </c>
      <c r="M8">
        <v>0</v>
      </c>
    </row>
    <row r="9" spans="1:13" ht="12.75">
      <c r="A9" t="s">
        <v>81</v>
      </c>
      <c r="B9">
        <v>23</v>
      </c>
      <c r="C9">
        <v>23</v>
      </c>
      <c r="D9">
        <v>21</v>
      </c>
      <c r="E9">
        <v>29.61</v>
      </c>
      <c r="F9">
        <v>29.61</v>
      </c>
      <c r="G9">
        <v>32.19</v>
      </c>
      <c r="H9">
        <v>6.78</v>
      </c>
      <c r="I9">
        <v>2.65</v>
      </c>
      <c r="J9">
        <v>7.62</v>
      </c>
      <c r="K9">
        <v>1.57</v>
      </c>
      <c r="L9">
        <v>1.43</v>
      </c>
      <c r="M9">
        <v>2.24</v>
      </c>
    </row>
    <row r="10" spans="1:13" ht="12.75">
      <c r="A10" t="s">
        <v>82</v>
      </c>
      <c r="B10">
        <v>22</v>
      </c>
      <c r="C10">
        <v>20</v>
      </c>
      <c r="D10">
        <v>19</v>
      </c>
      <c r="E10">
        <v>31.55</v>
      </c>
      <c r="F10">
        <v>31.3</v>
      </c>
      <c r="G10">
        <v>32.53</v>
      </c>
      <c r="H10">
        <v>4.73</v>
      </c>
      <c r="I10">
        <v>13.75</v>
      </c>
      <c r="J10">
        <v>7.84</v>
      </c>
      <c r="K10">
        <v>12.45</v>
      </c>
      <c r="L10">
        <v>10.8</v>
      </c>
      <c r="M10">
        <v>5.42</v>
      </c>
    </row>
    <row r="11" spans="1:13" ht="12.75">
      <c r="A11" t="s">
        <v>83</v>
      </c>
      <c r="B11">
        <v>72</v>
      </c>
      <c r="C11">
        <v>68</v>
      </c>
      <c r="D11">
        <v>64</v>
      </c>
      <c r="E11">
        <v>30.71</v>
      </c>
      <c r="F11">
        <v>32.69</v>
      </c>
      <c r="G11">
        <v>32.09</v>
      </c>
      <c r="H11">
        <v>11.28</v>
      </c>
      <c r="I11">
        <v>7.49</v>
      </c>
      <c r="J11">
        <v>5.61</v>
      </c>
      <c r="K11">
        <v>7.01</v>
      </c>
      <c r="L11">
        <v>6.78</v>
      </c>
      <c r="M11">
        <v>8.63</v>
      </c>
    </row>
    <row r="12" spans="1:13" ht="12.75">
      <c r="A12" t="s">
        <v>84</v>
      </c>
      <c r="B12">
        <v>4</v>
      </c>
      <c r="C12">
        <v>4</v>
      </c>
      <c r="D12">
        <v>3</v>
      </c>
      <c r="E12">
        <v>32</v>
      </c>
      <c r="F12">
        <v>29.5</v>
      </c>
      <c r="G12">
        <v>45.67</v>
      </c>
      <c r="H12">
        <v>2.75</v>
      </c>
      <c r="I12">
        <v>0.75</v>
      </c>
      <c r="J12">
        <v>2.33</v>
      </c>
      <c r="K12">
        <v>0.75</v>
      </c>
      <c r="L12">
        <v>4.75</v>
      </c>
      <c r="M12">
        <v>1.33</v>
      </c>
    </row>
    <row r="13" spans="1:13" ht="12.75">
      <c r="A13" t="s">
        <v>85</v>
      </c>
      <c r="B13">
        <v>1</v>
      </c>
      <c r="C13">
        <v>1</v>
      </c>
      <c r="D13">
        <v>1</v>
      </c>
      <c r="E13">
        <v>23</v>
      </c>
      <c r="F13">
        <v>24</v>
      </c>
      <c r="G13">
        <v>26</v>
      </c>
      <c r="H13">
        <v>19</v>
      </c>
      <c r="I13">
        <v>6</v>
      </c>
      <c r="J13">
        <v>0</v>
      </c>
      <c r="K13">
        <v>4</v>
      </c>
      <c r="L13">
        <v>1</v>
      </c>
      <c r="M13">
        <v>2</v>
      </c>
    </row>
    <row r="14" spans="1:13" ht="12.75">
      <c r="A14" t="s">
        <v>86</v>
      </c>
      <c r="B14">
        <v>156</v>
      </c>
      <c r="C14">
        <v>150</v>
      </c>
      <c r="D14">
        <v>153</v>
      </c>
      <c r="E14">
        <v>29.65</v>
      </c>
      <c r="F14">
        <v>28.97</v>
      </c>
      <c r="G14">
        <v>30.37</v>
      </c>
      <c r="H14">
        <v>4.31</v>
      </c>
      <c r="I14">
        <v>3.43</v>
      </c>
      <c r="J14">
        <v>7.1</v>
      </c>
      <c r="K14">
        <v>8.59</v>
      </c>
      <c r="L14">
        <v>11.81</v>
      </c>
      <c r="M14">
        <v>10.2</v>
      </c>
    </row>
    <row r="15" spans="1:13" ht="12.75">
      <c r="A15" t="s">
        <v>87</v>
      </c>
      <c r="B15">
        <v>1</v>
      </c>
      <c r="C15">
        <v>1</v>
      </c>
      <c r="D15">
        <v>2</v>
      </c>
      <c r="E15">
        <v>26</v>
      </c>
      <c r="F15">
        <v>35</v>
      </c>
      <c r="G15">
        <v>18</v>
      </c>
      <c r="H15">
        <v>0</v>
      </c>
      <c r="I15">
        <v>0</v>
      </c>
      <c r="J15">
        <v>1</v>
      </c>
      <c r="K15">
        <v>0</v>
      </c>
      <c r="L15">
        <v>0</v>
      </c>
      <c r="M15">
        <v>0</v>
      </c>
    </row>
    <row r="16" spans="1:13" ht="12.75">
      <c r="A16" t="s">
        <v>88</v>
      </c>
      <c r="B16">
        <v>59</v>
      </c>
      <c r="C16">
        <v>55</v>
      </c>
      <c r="D16">
        <v>54</v>
      </c>
      <c r="E16">
        <v>27.53</v>
      </c>
      <c r="F16">
        <v>29.18</v>
      </c>
      <c r="G16">
        <v>30.8</v>
      </c>
      <c r="H16">
        <v>11.88</v>
      </c>
      <c r="I16">
        <v>14.62</v>
      </c>
      <c r="J16">
        <v>13.63</v>
      </c>
      <c r="K16">
        <v>19.07</v>
      </c>
      <c r="L16">
        <v>15.16</v>
      </c>
      <c r="M16">
        <v>17.74</v>
      </c>
    </row>
    <row r="17" spans="1:13" ht="12.75">
      <c r="A17" s="2" t="s">
        <v>133</v>
      </c>
      <c r="B17" s="2">
        <v>341</v>
      </c>
      <c r="C17" s="2">
        <v>324</v>
      </c>
      <c r="D17" s="2">
        <v>319</v>
      </c>
      <c r="E17" s="2">
        <v>29.36</v>
      </c>
      <c r="F17" s="2">
        <v>29.81</v>
      </c>
      <c r="G17" s="2">
        <v>30.9</v>
      </c>
      <c r="H17" s="2">
        <v>7.26</v>
      </c>
      <c r="I17" s="2">
        <v>6.71</v>
      </c>
      <c r="J17" s="2">
        <v>7.84</v>
      </c>
      <c r="K17" s="2">
        <v>9.64</v>
      </c>
      <c r="L17" s="2">
        <v>10.29</v>
      </c>
      <c r="M17" s="2">
        <v>10.11</v>
      </c>
    </row>
    <row r="18" ht="12.75">
      <c r="A18" s="2" t="s">
        <v>134</v>
      </c>
    </row>
    <row r="19" ht="12.75">
      <c r="A19" s="2" t="s">
        <v>135</v>
      </c>
    </row>
  </sheetData>
  <sheetProtection/>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sheetData>
    <row r="1" ht="18">
      <c r="A1" s="1" t="s">
        <v>136</v>
      </c>
    </row>
    <row r="2" ht="12.75">
      <c r="A2" s="2" t="s">
        <v>71</v>
      </c>
    </row>
    <row r="3" ht="12.75">
      <c r="A3" s="2" t="s">
        <v>72</v>
      </c>
    </row>
    <row r="4" ht="12.75">
      <c r="A4" s="2" t="s">
        <v>73</v>
      </c>
    </row>
    <row r="6" spans="1:5" ht="15.75">
      <c r="A6" s="4" t="s">
        <v>137</v>
      </c>
      <c r="E6" s="4" t="s">
        <v>138</v>
      </c>
    </row>
    <row r="7" ht="15.75">
      <c r="I7" s="4" t="s">
        <v>139</v>
      </c>
    </row>
    <row r="8" spans="1:12" ht="12.75">
      <c r="A8" s="2" t="s">
        <v>140</v>
      </c>
      <c r="B8" s="2" t="s">
        <v>78</v>
      </c>
      <c r="C8" s="2" t="s">
        <v>79</v>
      </c>
      <c r="D8" s="2" t="s">
        <v>4</v>
      </c>
      <c r="E8" s="2" t="s">
        <v>11</v>
      </c>
      <c r="F8" s="2" t="s">
        <v>78</v>
      </c>
      <c r="G8" s="2" t="s">
        <v>79</v>
      </c>
      <c r="H8" s="2" t="s">
        <v>4</v>
      </c>
      <c r="I8" s="2" t="s">
        <v>141</v>
      </c>
      <c r="J8" s="2" t="s">
        <v>78</v>
      </c>
      <c r="K8" s="2" t="s">
        <v>79</v>
      </c>
      <c r="L8" s="2" t="s">
        <v>4</v>
      </c>
    </row>
    <row r="9" spans="1:12" ht="12.75">
      <c r="A9" s="2" t="s">
        <v>142</v>
      </c>
      <c r="B9" s="3">
        <v>0.1</v>
      </c>
      <c r="C9" s="3">
        <v>2.97</v>
      </c>
      <c r="D9" s="3">
        <v>9.04</v>
      </c>
      <c r="E9" t="s">
        <v>143</v>
      </c>
      <c r="F9" s="3">
        <v>5914</v>
      </c>
      <c r="G9" s="3">
        <v>72344</v>
      </c>
      <c r="H9" s="3">
        <v>265218</v>
      </c>
      <c r="I9" t="s">
        <v>144</v>
      </c>
      <c r="J9" s="3">
        <v>59140</v>
      </c>
      <c r="K9" s="3">
        <v>24358</v>
      </c>
      <c r="L9" s="3">
        <v>29338</v>
      </c>
    </row>
    <row r="10" spans="1:12" ht="12.75">
      <c r="A10" s="2" t="s">
        <v>145</v>
      </c>
      <c r="B10" s="3">
        <v>0</v>
      </c>
      <c r="C10" s="3">
        <v>0</v>
      </c>
      <c r="D10" s="3">
        <v>0</v>
      </c>
      <c r="E10" t="s">
        <v>146</v>
      </c>
      <c r="F10" s="3">
        <v>0</v>
      </c>
      <c r="G10" s="3">
        <v>0</v>
      </c>
      <c r="H10" s="3">
        <v>0</v>
      </c>
      <c r="I10" t="s">
        <v>144</v>
      </c>
      <c r="J10" s="3">
        <v>0</v>
      </c>
      <c r="K10" s="3">
        <v>0</v>
      </c>
      <c r="L10" s="3">
        <v>0</v>
      </c>
    </row>
    <row r="11" spans="1:12" ht="12.75">
      <c r="A11" s="2" t="s">
        <v>147</v>
      </c>
      <c r="B11" s="3">
        <v>15.57</v>
      </c>
      <c r="C11" s="3">
        <v>19.21</v>
      </c>
      <c r="D11" s="3">
        <v>13.53</v>
      </c>
      <c r="E11" t="s">
        <v>148</v>
      </c>
      <c r="F11" s="3">
        <v>666183</v>
      </c>
      <c r="G11" s="3">
        <v>775064</v>
      </c>
      <c r="H11" s="3">
        <v>509324</v>
      </c>
      <c r="I11" t="s">
        <v>144</v>
      </c>
      <c r="J11" s="3">
        <v>42786</v>
      </c>
      <c r="K11" s="3">
        <v>40347</v>
      </c>
      <c r="L11" s="3">
        <v>37644</v>
      </c>
    </row>
    <row r="12" spans="1:12" ht="12.75">
      <c r="A12" s="2" t="s">
        <v>149</v>
      </c>
      <c r="B12" s="3">
        <v>0</v>
      </c>
      <c r="C12" s="3">
        <v>0</v>
      </c>
      <c r="D12" s="3">
        <v>0</v>
      </c>
      <c r="E12" t="s">
        <v>150</v>
      </c>
      <c r="F12" s="3">
        <v>0</v>
      </c>
      <c r="G12" s="3">
        <v>0</v>
      </c>
      <c r="H12" s="3">
        <v>0</v>
      </c>
      <c r="I12" t="s">
        <v>144</v>
      </c>
      <c r="J12" s="3">
        <v>0</v>
      </c>
      <c r="K12" s="3">
        <v>0</v>
      </c>
      <c r="L12" s="3">
        <v>0</v>
      </c>
    </row>
    <row r="13" spans="1:12" ht="12.75">
      <c r="A13" s="2" t="s">
        <v>151</v>
      </c>
      <c r="B13" s="3">
        <v>5</v>
      </c>
      <c r="C13" s="3">
        <v>0</v>
      </c>
      <c r="D13" s="3">
        <v>1</v>
      </c>
      <c r="E13" t="s">
        <v>152</v>
      </c>
      <c r="F13" s="3">
        <v>81237</v>
      </c>
      <c r="G13" s="3">
        <v>0</v>
      </c>
      <c r="H13" s="3">
        <v>30000</v>
      </c>
      <c r="I13" t="s">
        <v>153</v>
      </c>
      <c r="J13" s="3">
        <v>16247</v>
      </c>
      <c r="K13" s="3">
        <v>0</v>
      </c>
      <c r="L13" s="3">
        <v>30000</v>
      </c>
    </row>
    <row r="14" spans="1:12" ht="12.75">
      <c r="A14" s="2" t="s">
        <v>154</v>
      </c>
      <c r="B14" s="3">
        <v>3</v>
      </c>
      <c r="C14" s="3">
        <v>14</v>
      </c>
      <c r="D14" s="3">
        <v>1</v>
      </c>
      <c r="E14" t="s">
        <v>155</v>
      </c>
      <c r="F14" s="3">
        <v>5357</v>
      </c>
      <c r="G14" s="3">
        <v>20058</v>
      </c>
      <c r="H14" s="3">
        <v>3357</v>
      </c>
      <c r="I14" t="s">
        <v>156</v>
      </c>
      <c r="J14" s="3">
        <v>1786</v>
      </c>
      <c r="K14" s="3">
        <v>1433</v>
      </c>
      <c r="L14" s="3">
        <v>3357</v>
      </c>
    </row>
    <row r="15" spans="1:12" ht="12.75">
      <c r="A15" s="2" t="s">
        <v>157</v>
      </c>
      <c r="B15" s="3">
        <v>3</v>
      </c>
      <c r="C15" s="3">
        <v>2</v>
      </c>
      <c r="D15" s="3">
        <v>2</v>
      </c>
      <c r="E15" t="s">
        <v>158</v>
      </c>
      <c r="F15" s="3">
        <v>64857</v>
      </c>
      <c r="G15" s="3">
        <v>24833</v>
      </c>
      <c r="H15" s="3">
        <v>27615</v>
      </c>
      <c r="I15" t="s">
        <v>156</v>
      </c>
      <c r="J15" s="3">
        <v>21619</v>
      </c>
      <c r="K15" s="3">
        <v>12417</v>
      </c>
      <c r="L15" s="3">
        <v>13808</v>
      </c>
    </row>
    <row r="16" ht="12.75">
      <c r="A16" s="2" t="s">
        <v>159</v>
      </c>
    </row>
  </sheetData>
  <sheetProtection/>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85"/>
  <sheetViews>
    <sheetView zoomScalePageLayoutView="0" workbookViewId="0" topLeftCell="A1">
      <selection activeCell="A1" sqref="A1"/>
    </sheetView>
  </sheetViews>
  <sheetFormatPr defaultColWidth="9.140625" defaultRowHeight="12.75"/>
  <sheetData>
    <row r="1" ht="18">
      <c r="A1" s="1" t="s">
        <v>160</v>
      </c>
    </row>
    <row r="3" spans="1:3" ht="12.75">
      <c r="A3" s="2" t="s">
        <v>161</v>
      </c>
      <c r="C3" t="s">
        <v>162</v>
      </c>
    </row>
    <row r="4" spans="1:3" ht="12.75">
      <c r="A4" s="2" t="s">
        <v>163</v>
      </c>
      <c r="C4" t="s">
        <v>162</v>
      </c>
    </row>
    <row r="5" spans="1:3" ht="12.75">
      <c r="A5" s="2" t="s">
        <v>164</v>
      </c>
      <c r="C5" t="s">
        <v>165</v>
      </c>
    </row>
    <row r="6" spans="1:3" ht="12.75">
      <c r="A6" s="2" t="s">
        <v>166</v>
      </c>
      <c r="C6" t="s">
        <v>167</v>
      </c>
    </row>
    <row r="7" spans="1:3" ht="12.75">
      <c r="A7" s="2" t="s">
        <v>168</v>
      </c>
      <c r="C7" t="s">
        <v>169</v>
      </c>
    </row>
    <row r="8" spans="1:3" ht="12.75">
      <c r="A8" s="2" t="s">
        <v>170</v>
      </c>
      <c r="C8" t="s">
        <v>171</v>
      </c>
    </row>
    <row r="9" spans="1:3" ht="12.75">
      <c r="A9" s="2" t="s">
        <v>172</v>
      </c>
      <c r="C9" t="s">
        <v>173</v>
      </c>
    </row>
    <row r="10" spans="1:3" ht="12.75">
      <c r="A10" s="2" t="s">
        <v>174</v>
      </c>
      <c r="C10" t="s">
        <v>175</v>
      </c>
    </row>
    <row r="11" spans="1:3" ht="12.75">
      <c r="A11" s="2" t="s">
        <v>176</v>
      </c>
      <c r="C11" t="s">
        <v>177</v>
      </c>
    </row>
    <row r="12" spans="1:3" ht="12.75">
      <c r="A12" s="2" t="s">
        <v>178</v>
      </c>
      <c r="C12" t="s">
        <v>179</v>
      </c>
    </row>
    <row r="13" spans="1:3" ht="12.75">
      <c r="A13" s="2" t="s">
        <v>180</v>
      </c>
      <c r="C13" t="s">
        <v>181</v>
      </c>
    </row>
    <row r="14" spans="1:3" ht="12.75">
      <c r="A14" s="2" t="s">
        <v>182</v>
      </c>
      <c r="C14" t="s">
        <v>183</v>
      </c>
    </row>
    <row r="17" ht="15.75">
      <c r="A17" s="4" t="s">
        <v>184</v>
      </c>
    </row>
    <row r="18" spans="1:9" ht="12.75">
      <c r="A18" s="2" t="s">
        <v>185</v>
      </c>
      <c r="C18" s="2" t="s">
        <v>186</v>
      </c>
      <c r="E18" s="2" t="s">
        <v>187</v>
      </c>
      <c r="G18" s="2" t="s">
        <v>188</v>
      </c>
      <c r="I18" s="2" t="s">
        <v>189</v>
      </c>
    </row>
    <row r="19" spans="1:9" ht="12.75">
      <c r="A19" t="s">
        <v>190</v>
      </c>
      <c r="C19" t="s">
        <v>191</v>
      </c>
      <c r="E19" t="s">
        <v>165</v>
      </c>
      <c r="G19" t="s">
        <v>167</v>
      </c>
      <c r="I19" t="s">
        <v>169</v>
      </c>
    </row>
    <row r="21" ht="15.75">
      <c r="A21" s="4" t="s">
        <v>192</v>
      </c>
    </row>
    <row r="22" spans="1:9" ht="12.75">
      <c r="A22" s="2" t="s">
        <v>185</v>
      </c>
      <c r="C22" s="2" t="s">
        <v>186</v>
      </c>
      <c r="E22" s="2" t="s">
        <v>187</v>
      </c>
      <c r="G22" s="2" t="s">
        <v>188</v>
      </c>
      <c r="I22" s="2" t="s">
        <v>189</v>
      </c>
    </row>
    <row r="24" spans="1:9" ht="12.75">
      <c r="A24" t="s">
        <v>190</v>
      </c>
      <c r="C24" t="s">
        <v>191</v>
      </c>
      <c r="E24" t="s">
        <v>165</v>
      </c>
      <c r="G24" t="s">
        <v>167</v>
      </c>
      <c r="I24" t="s">
        <v>169</v>
      </c>
    </row>
    <row r="27" ht="15.75">
      <c r="A27" s="4" t="s">
        <v>193</v>
      </c>
    </row>
    <row r="28" ht="12.75">
      <c r="A28" s="2" t="s">
        <v>194</v>
      </c>
    </row>
    <row r="30" ht="12.75">
      <c r="A30" s="2" t="s">
        <v>195</v>
      </c>
    </row>
    <row r="31" spans="1:9" ht="12.75">
      <c r="A31" t="s">
        <v>196</v>
      </c>
      <c r="I31" t="s">
        <v>113</v>
      </c>
    </row>
    <row r="32" spans="1:9" ht="12.75">
      <c r="A32" t="s">
        <v>197</v>
      </c>
      <c r="I32" t="s">
        <v>113</v>
      </c>
    </row>
    <row r="33" spans="1:9" ht="12.75">
      <c r="A33" t="s">
        <v>198</v>
      </c>
      <c r="I33" t="s">
        <v>199</v>
      </c>
    </row>
    <row r="34" ht="12.75">
      <c r="A34" s="2" t="s">
        <v>200</v>
      </c>
    </row>
    <row r="35" spans="1:9" ht="12.75">
      <c r="A35" t="s">
        <v>201</v>
      </c>
      <c r="I35" t="s">
        <v>202</v>
      </c>
    </row>
    <row r="36" spans="1:9" ht="12.75">
      <c r="A36" t="s">
        <v>203</v>
      </c>
      <c r="I36" t="s">
        <v>204</v>
      </c>
    </row>
    <row r="37" spans="1:9" ht="12.75">
      <c r="A37" t="s">
        <v>205</v>
      </c>
      <c r="I37" t="s">
        <v>206</v>
      </c>
    </row>
    <row r="38" spans="1:9" ht="12.75">
      <c r="A38" t="s">
        <v>207</v>
      </c>
      <c r="I38" t="s">
        <v>206</v>
      </c>
    </row>
    <row r="39" spans="1:9" ht="12.75">
      <c r="A39" t="s">
        <v>208</v>
      </c>
      <c r="I39" t="s">
        <v>199</v>
      </c>
    </row>
    <row r="40" spans="1:9" ht="12.75">
      <c r="A40" t="s">
        <v>209</v>
      </c>
      <c r="I40" t="s">
        <v>210</v>
      </c>
    </row>
    <row r="41" spans="1:9" ht="12.75">
      <c r="A41" t="s">
        <v>211</v>
      </c>
      <c r="I41" t="s">
        <v>199</v>
      </c>
    </row>
    <row r="42" spans="1:9" ht="12.75">
      <c r="A42" t="s">
        <v>212</v>
      </c>
      <c r="I42" t="s">
        <v>206</v>
      </c>
    </row>
    <row r="43" spans="1:9" ht="12.75">
      <c r="A43" t="s">
        <v>213</v>
      </c>
      <c r="I43" t="s">
        <v>206</v>
      </c>
    </row>
    <row r="44" spans="1:9" ht="12.75">
      <c r="A44" t="s">
        <v>214</v>
      </c>
      <c r="I44" t="s">
        <v>206</v>
      </c>
    </row>
    <row r="45" spans="1:9" ht="12.75">
      <c r="A45" t="s">
        <v>215</v>
      </c>
      <c r="I45" t="s">
        <v>206</v>
      </c>
    </row>
    <row r="46" spans="1:9" ht="12.75">
      <c r="A46" t="s">
        <v>216</v>
      </c>
      <c r="I46" t="s">
        <v>206</v>
      </c>
    </row>
    <row r="47" spans="1:9" ht="12.75">
      <c r="A47" t="s">
        <v>217</v>
      </c>
      <c r="I47" t="s">
        <v>113</v>
      </c>
    </row>
    <row r="48" spans="1:9" ht="12.75">
      <c r="A48" t="s">
        <v>218</v>
      </c>
      <c r="I48" t="s">
        <v>99</v>
      </c>
    </row>
    <row r="49" spans="1:9" ht="12.75">
      <c r="A49" t="s">
        <v>219</v>
      </c>
      <c r="I49" t="s">
        <v>113</v>
      </c>
    </row>
    <row r="50" spans="1:9" ht="12.75">
      <c r="A50" t="s">
        <v>220</v>
      </c>
      <c r="I50" t="s">
        <v>221</v>
      </c>
    </row>
    <row r="51" spans="1:9" ht="12.75">
      <c r="A51" t="s">
        <v>222</v>
      </c>
      <c r="I51" t="s">
        <v>111</v>
      </c>
    </row>
    <row r="53" spans="1:3" ht="12.75">
      <c r="A53" s="2" t="s">
        <v>223</v>
      </c>
    </row>
    <row r="56" ht="15.75">
      <c r="A56" s="4" t="s">
        <v>224</v>
      </c>
    </row>
    <row r="57" ht="12.75">
      <c r="A57" s="3" t="s">
        <v>225</v>
      </c>
    </row>
    <row r="58" ht="12.75">
      <c r="I58" s="3" t="s">
        <v>113</v>
      </c>
    </row>
    <row r="60" ht="12.75">
      <c r="A60" s="3" t="s">
        <v>226</v>
      </c>
    </row>
    <row r="61" spans="2:9" ht="12.75">
      <c r="B61" s="3" t="s">
        <v>227</v>
      </c>
      <c r="I61" s="3" t="s">
        <v>206</v>
      </c>
    </row>
    <row r="62" spans="2:9" ht="12.75">
      <c r="B62" s="3" t="s">
        <v>228</v>
      </c>
      <c r="I62" s="3" t="s">
        <v>206</v>
      </c>
    </row>
    <row r="63" spans="2:9" ht="12.75">
      <c r="B63" s="3" t="s">
        <v>229</v>
      </c>
      <c r="I63" s="3" t="s">
        <v>113</v>
      </c>
    </row>
    <row r="65" spans="1:9" ht="12.75">
      <c r="A65" s="3" t="s">
        <v>230</v>
      </c>
      <c r="I65" s="3" t="s">
        <v>113</v>
      </c>
    </row>
    <row r="67" ht="12.75">
      <c r="A67" s="3" t="s">
        <v>231</v>
      </c>
    </row>
    <row r="68" spans="2:9" ht="12.75">
      <c r="B68" s="3" t="s">
        <v>232</v>
      </c>
      <c r="I68" s="3" t="s">
        <v>206</v>
      </c>
    </row>
    <row r="69" spans="2:9" ht="12.75">
      <c r="B69" s="3" t="s">
        <v>233</v>
      </c>
      <c r="I69" s="3" t="s">
        <v>206</v>
      </c>
    </row>
    <row r="70" spans="2:9" ht="12.75">
      <c r="B70" s="3" t="s">
        <v>234</v>
      </c>
      <c r="I70" s="3" t="s">
        <v>113</v>
      </c>
    </row>
    <row r="71" spans="2:9" ht="12.75">
      <c r="B71" s="3" t="s">
        <v>235</v>
      </c>
      <c r="I71" s="3" t="s">
        <v>206</v>
      </c>
    </row>
    <row r="73" spans="1:9" ht="12.75">
      <c r="A73" s="3" t="s">
        <v>236</v>
      </c>
      <c r="I73" s="3" t="s">
        <v>113</v>
      </c>
    </row>
    <row r="75" ht="12.75">
      <c r="A75" s="3" t="s">
        <v>237</v>
      </c>
    </row>
    <row r="76" spans="2:9" ht="12.75">
      <c r="B76" s="3" t="s">
        <v>238</v>
      </c>
      <c r="I76" s="3" t="s">
        <v>113</v>
      </c>
    </row>
    <row r="77" spans="2:9" ht="12.75">
      <c r="B77" s="3" t="s">
        <v>239</v>
      </c>
      <c r="I77" s="3" t="s">
        <v>206</v>
      </c>
    </row>
    <row r="78" spans="2:9" ht="12.75">
      <c r="B78" s="3" t="s">
        <v>240</v>
      </c>
      <c r="I78" s="3" t="s">
        <v>206</v>
      </c>
    </row>
    <row r="81" ht="15.75">
      <c r="A81" s="4" t="s">
        <v>241</v>
      </c>
    </row>
    <row r="82" spans="1:5" ht="12.75">
      <c r="A82" s="2" t="s">
        <v>185</v>
      </c>
      <c r="C82" s="2" t="s">
        <v>186</v>
      </c>
      <c r="E82" s="2" t="s">
        <v>242</v>
      </c>
    </row>
    <row r="83" spans="1:5" ht="12.75">
      <c r="A83" t="s">
        <v>243</v>
      </c>
      <c r="C83" t="s">
        <v>244</v>
      </c>
      <c r="E83" t="s">
        <v>245</v>
      </c>
    </row>
    <row r="84" spans="1:5" ht="12.75">
      <c r="A84" t="s">
        <v>246</v>
      </c>
      <c r="C84" t="s">
        <v>247</v>
      </c>
      <c r="E84" t="s">
        <v>248</v>
      </c>
    </row>
    <row r="85" spans="1:5" ht="12.75">
      <c r="A85" t="s">
        <v>249</v>
      </c>
      <c r="C85" t="s">
        <v>250</v>
      </c>
      <c r="E85" t="s">
        <v>251</v>
      </c>
    </row>
  </sheetData>
  <sheetProtection/>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
    </sheetView>
  </sheetViews>
  <sheetFormatPr defaultColWidth="9.140625" defaultRowHeight="12.75"/>
  <sheetData>
    <row r="1" ht="18">
      <c r="A1" s="1" t="s">
        <v>252</v>
      </c>
    </row>
    <row r="3" spans="1:3" ht="12.75">
      <c r="A3" s="2" t="s">
        <v>253</v>
      </c>
      <c r="C3" t="s">
        <v>254</v>
      </c>
    </row>
    <row r="4" ht="12.75">
      <c r="A4" s="2" t="s">
        <v>255</v>
      </c>
    </row>
    <row r="5" ht="12.75">
      <c r="A5" s="2" t="s">
        <v>256</v>
      </c>
    </row>
    <row r="6" spans="1:9" ht="12.75">
      <c r="A6" t="s">
        <v>257</v>
      </c>
      <c r="I6" t="s">
        <v>258</v>
      </c>
    </row>
    <row r="7" spans="1:9" ht="12.75">
      <c r="A7" t="s">
        <v>259</v>
      </c>
      <c r="I7" t="s">
        <v>260</v>
      </c>
    </row>
    <row r="8" spans="1:9" ht="12.75">
      <c r="A8" t="s">
        <v>261</v>
      </c>
      <c r="I8" t="s">
        <v>260</v>
      </c>
    </row>
    <row r="9" spans="1:9" ht="12.75">
      <c r="A9" t="s">
        <v>262</v>
      </c>
      <c r="I9" t="s">
        <v>206</v>
      </c>
    </row>
    <row r="10" spans="1:9" ht="12.75">
      <c r="A10" t="s">
        <v>263</v>
      </c>
      <c r="I10" t="s">
        <v>264</v>
      </c>
    </row>
    <row r="11" spans="1:9" ht="12.75">
      <c r="A11" t="s">
        <v>265</v>
      </c>
      <c r="I11" t="s">
        <v>266</v>
      </c>
    </row>
    <row r="12" spans="1:9" ht="12.75">
      <c r="A12" t="s">
        <v>267</v>
      </c>
      <c r="I12" t="s">
        <v>268</v>
      </c>
    </row>
    <row r="13" spans="1:9" ht="12.75">
      <c r="A13" t="s">
        <v>269</v>
      </c>
      <c r="I13" t="s">
        <v>264</v>
      </c>
    </row>
    <row r="14" spans="1:9" ht="12.75">
      <c r="A14" t="s">
        <v>270</v>
      </c>
      <c r="I14" t="s">
        <v>271</v>
      </c>
    </row>
    <row r="15" spans="1:9" ht="12.75">
      <c r="A15" t="s">
        <v>272</v>
      </c>
      <c r="I15" t="s">
        <v>271</v>
      </c>
    </row>
    <row r="16" spans="1:9" ht="12.75">
      <c r="A16" t="s">
        <v>273</v>
      </c>
      <c r="I16" t="s">
        <v>271</v>
      </c>
    </row>
    <row r="17" spans="1:7" ht="12.75">
      <c r="A17" t="s">
        <v>274</v>
      </c>
      <c r="E17" s="2" t="s">
        <v>275</v>
      </c>
      <c r="G17" s="2" t="s">
        <v>276</v>
      </c>
    </row>
    <row r="18" spans="5:7" ht="12.75">
      <c r="E18" t="s">
        <v>277</v>
      </c>
      <c r="G18" t="s">
        <v>278</v>
      </c>
    </row>
    <row r="19" spans="5:7" ht="12.75">
      <c r="E19" t="s">
        <v>173</v>
      </c>
      <c r="G19" t="s">
        <v>279</v>
      </c>
    </row>
    <row r="20" spans="5:7" ht="12.75">
      <c r="E20" t="s">
        <v>268</v>
      </c>
      <c r="G20" t="s">
        <v>280</v>
      </c>
    </row>
    <row r="21" spans="5:7" ht="12.75">
      <c r="E21" t="s">
        <v>113</v>
      </c>
      <c r="G21" t="s">
        <v>281</v>
      </c>
    </row>
    <row r="22" ht="12.75">
      <c r="A22" s="2" t="s">
        <v>282</v>
      </c>
    </row>
    <row r="23" spans="1:9" ht="12.75">
      <c r="A23" t="s">
        <v>283</v>
      </c>
      <c r="I23" t="s">
        <v>271</v>
      </c>
    </row>
    <row r="24" spans="1:9" ht="12.75">
      <c r="A24" t="s">
        <v>284</v>
      </c>
      <c r="I24" t="s">
        <v>271</v>
      </c>
    </row>
    <row r="25" spans="1:9" ht="12.75">
      <c r="A25" t="s">
        <v>285</v>
      </c>
      <c r="I25" t="s">
        <v>271</v>
      </c>
    </row>
    <row r="26" spans="1:9" ht="12.75">
      <c r="A26" t="s">
        <v>286</v>
      </c>
      <c r="I26" t="s">
        <v>67</v>
      </c>
    </row>
    <row r="27" spans="1:9" ht="12.75">
      <c r="A27" t="s">
        <v>287</v>
      </c>
      <c r="I27" t="s">
        <v>288</v>
      </c>
    </row>
    <row r="28" spans="1:9" ht="12.75">
      <c r="A28" t="s">
        <v>289</v>
      </c>
      <c r="I28" t="s">
        <v>206</v>
      </c>
    </row>
    <row r="30" spans="1:5" ht="12.75">
      <c r="A30" t="s">
        <v>290</v>
      </c>
      <c r="E30" t="s">
        <v>291</v>
      </c>
    </row>
    <row r="35" spans="1:3" ht="12.75">
      <c r="A35" s="2" t="s">
        <v>253</v>
      </c>
      <c r="C35" t="s">
        <v>292</v>
      </c>
    </row>
    <row r="36" ht="12.75">
      <c r="A36" s="2" t="s">
        <v>255</v>
      </c>
    </row>
    <row r="37" ht="12.75">
      <c r="A37" s="2" t="s">
        <v>256</v>
      </c>
    </row>
    <row r="38" spans="1:9" ht="12.75">
      <c r="A38" t="s">
        <v>257</v>
      </c>
      <c r="I38" t="s">
        <v>258</v>
      </c>
    </row>
    <row r="39" spans="1:9" ht="12.75">
      <c r="A39" t="s">
        <v>259</v>
      </c>
      <c r="I39" t="s">
        <v>260</v>
      </c>
    </row>
    <row r="40" spans="1:9" ht="12.75">
      <c r="A40" t="s">
        <v>261</v>
      </c>
      <c r="I40" t="s">
        <v>260</v>
      </c>
    </row>
    <row r="41" spans="1:9" ht="12.75">
      <c r="A41" t="s">
        <v>262</v>
      </c>
      <c r="I41" t="s">
        <v>206</v>
      </c>
    </row>
    <row r="42" spans="1:9" ht="12.75">
      <c r="A42" t="s">
        <v>263</v>
      </c>
      <c r="I42" t="s">
        <v>293</v>
      </c>
    </row>
    <row r="43" spans="1:9" ht="12.75">
      <c r="A43" t="s">
        <v>265</v>
      </c>
      <c r="I43" t="s">
        <v>294</v>
      </c>
    </row>
    <row r="44" spans="1:9" ht="12.75">
      <c r="A44" t="s">
        <v>267</v>
      </c>
      <c r="I44" t="s">
        <v>206</v>
      </c>
    </row>
    <row r="45" spans="1:9" ht="12.75">
      <c r="A45" t="s">
        <v>269</v>
      </c>
      <c r="I45" t="s">
        <v>293</v>
      </c>
    </row>
    <row r="46" spans="1:9" ht="12.75">
      <c r="A46" t="s">
        <v>295</v>
      </c>
      <c r="I46" t="s">
        <v>296</v>
      </c>
    </row>
    <row r="47" spans="1:9" ht="12.75">
      <c r="A47" t="s">
        <v>297</v>
      </c>
      <c r="I47" t="s">
        <v>298</v>
      </c>
    </row>
    <row r="48" spans="1:9" ht="12.75">
      <c r="A48" t="s">
        <v>299</v>
      </c>
      <c r="I48" t="s">
        <v>271</v>
      </c>
    </row>
    <row r="49" spans="1:9" ht="12.75">
      <c r="A49" t="s">
        <v>272</v>
      </c>
      <c r="I49" t="s">
        <v>271</v>
      </c>
    </row>
    <row r="50" spans="1:9" ht="12.75">
      <c r="A50" t="s">
        <v>273</v>
      </c>
      <c r="I50" t="s">
        <v>271</v>
      </c>
    </row>
    <row r="51" spans="1:7" ht="12.75">
      <c r="A51" t="s">
        <v>300</v>
      </c>
      <c r="E51" s="2" t="s">
        <v>275</v>
      </c>
      <c r="G51" s="2" t="s">
        <v>276</v>
      </c>
    </row>
    <row r="52" spans="5:7" ht="12.75">
      <c r="E52" t="s">
        <v>301</v>
      </c>
      <c r="G52" t="s">
        <v>302</v>
      </c>
    </row>
    <row r="53" spans="5:7" ht="12.75">
      <c r="E53" t="s">
        <v>206</v>
      </c>
      <c r="G53" t="s">
        <v>206</v>
      </c>
    </row>
    <row r="54" spans="5:7" ht="12.75">
      <c r="E54" t="s">
        <v>206</v>
      </c>
      <c r="G54" t="s">
        <v>206</v>
      </c>
    </row>
    <row r="55" spans="5:7" ht="12.75">
      <c r="E55" t="s">
        <v>206</v>
      </c>
      <c r="G55" t="s">
        <v>206</v>
      </c>
    </row>
    <row r="56" ht="12.75">
      <c r="A56" s="2" t="s">
        <v>303</v>
      </c>
    </row>
    <row r="57" spans="1:9" ht="12.75">
      <c r="A57" t="s">
        <v>304</v>
      </c>
      <c r="I57" t="s">
        <v>271</v>
      </c>
    </row>
    <row r="58" spans="1:9" ht="12.75">
      <c r="A58" t="s">
        <v>305</v>
      </c>
      <c r="I58" t="s">
        <v>271</v>
      </c>
    </row>
    <row r="59" spans="1:9" ht="12.75">
      <c r="A59" t="s">
        <v>306</v>
      </c>
      <c r="I59" t="s">
        <v>307</v>
      </c>
    </row>
    <row r="60" spans="1:9" ht="12.75">
      <c r="A60" t="s">
        <v>308</v>
      </c>
      <c r="I60" t="s">
        <v>309</v>
      </c>
    </row>
    <row r="61" spans="1:9" ht="12.75">
      <c r="A61" t="s">
        <v>310</v>
      </c>
      <c r="I61" t="s">
        <v>309</v>
      </c>
    </row>
    <row r="62" spans="1:9" ht="12.75">
      <c r="A62" t="s">
        <v>311</v>
      </c>
      <c r="I62" t="s">
        <v>206</v>
      </c>
    </row>
    <row r="63" spans="1:9" ht="12.75">
      <c r="A63" t="s">
        <v>312</v>
      </c>
      <c r="I63" t="s">
        <v>206</v>
      </c>
    </row>
    <row r="64" spans="1:9" ht="12.75">
      <c r="A64" t="s">
        <v>313</v>
      </c>
      <c r="I64" t="s">
        <v>309</v>
      </c>
    </row>
    <row r="65" spans="1:9" ht="12.75">
      <c r="A65" t="s">
        <v>311</v>
      </c>
      <c r="I65" t="s">
        <v>314</v>
      </c>
    </row>
    <row r="66" spans="1:9" ht="12.75">
      <c r="A66" t="s">
        <v>312</v>
      </c>
      <c r="I66" t="s">
        <v>315</v>
      </c>
    </row>
    <row r="67" spans="1:9" ht="12.75">
      <c r="A67" t="s">
        <v>316</v>
      </c>
      <c r="I67" t="s">
        <v>309</v>
      </c>
    </row>
    <row r="68" spans="1:9" ht="12.75">
      <c r="A68" t="s">
        <v>311</v>
      </c>
      <c r="I68" t="s">
        <v>317</v>
      </c>
    </row>
    <row r="69" spans="1:9" ht="12.75">
      <c r="A69" t="s">
        <v>312</v>
      </c>
      <c r="I69" t="s">
        <v>318</v>
      </c>
    </row>
    <row r="70" spans="1:9" ht="12.75">
      <c r="A70" t="s">
        <v>319</v>
      </c>
      <c r="I70" t="s">
        <v>309</v>
      </c>
    </row>
    <row r="71" spans="1:9" ht="12.75">
      <c r="A71" t="s">
        <v>311</v>
      </c>
      <c r="I71" t="s">
        <v>320</v>
      </c>
    </row>
    <row r="72" spans="1:9" ht="12.75">
      <c r="A72" t="s">
        <v>312</v>
      </c>
      <c r="I72" t="s">
        <v>321</v>
      </c>
    </row>
    <row r="73" ht="12.75">
      <c r="A73" s="2" t="s">
        <v>282</v>
      </c>
    </row>
    <row r="74" spans="1:9" ht="12.75">
      <c r="A74" t="s">
        <v>322</v>
      </c>
      <c r="I74" t="s">
        <v>206</v>
      </c>
    </row>
    <row r="75" spans="1:9" ht="12.75">
      <c r="A75" t="s">
        <v>323</v>
      </c>
      <c r="I75" t="s">
        <v>206</v>
      </c>
    </row>
    <row r="76" spans="1:9" ht="12.75">
      <c r="A76" t="s">
        <v>324</v>
      </c>
      <c r="I76" t="s">
        <v>325</v>
      </c>
    </row>
    <row r="77" spans="1:9" ht="12.75">
      <c r="A77" t="s">
        <v>326</v>
      </c>
      <c r="I77" t="s">
        <v>206</v>
      </c>
    </row>
    <row r="78" spans="1:9" ht="12.75">
      <c r="A78" t="s">
        <v>327</v>
      </c>
      <c r="I78" t="s">
        <v>206</v>
      </c>
    </row>
    <row r="79" spans="1:9" ht="12.75">
      <c r="A79" t="s">
        <v>328</v>
      </c>
      <c r="I79" t="s">
        <v>206</v>
      </c>
    </row>
    <row r="81" spans="1:5" ht="12.75">
      <c r="A81" t="s">
        <v>290</v>
      </c>
      <c r="E81" t="s">
        <v>329</v>
      </c>
    </row>
  </sheetData>
  <sheetProtection/>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sheetData>
    <row r="1" ht="18">
      <c r="A1" s="1" t="s">
        <v>330</v>
      </c>
    </row>
    <row r="2" ht="12.75">
      <c r="A2" s="3" t="s">
        <v>331</v>
      </c>
    </row>
    <row r="4" ht="18">
      <c r="A4" s="1" t="s">
        <v>332</v>
      </c>
    </row>
    <row r="8" spans="1:11" ht="12.75">
      <c r="A8" s="2" t="s">
        <v>333</v>
      </c>
      <c r="B8" s="2" t="s">
        <v>334</v>
      </c>
      <c r="C8" s="2" t="s">
        <v>335</v>
      </c>
      <c r="E8" s="2" t="s">
        <v>336</v>
      </c>
      <c r="G8" s="2" t="s">
        <v>337</v>
      </c>
      <c r="I8" s="2" t="s">
        <v>338</v>
      </c>
      <c r="K8" s="2" t="s">
        <v>339</v>
      </c>
    </row>
    <row r="9" spans="3:10" ht="12.75">
      <c r="C9" t="s">
        <v>340</v>
      </c>
      <c r="D9" t="s">
        <v>341</v>
      </c>
      <c r="E9" t="s">
        <v>340</v>
      </c>
      <c r="F9" t="s">
        <v>341</v>
      </c>
      <c r="G9" t="s">
        <v>340</v>
      </c>
      <c r="H9" t="s">
        <v>341</v>
      </c>
      <c r="I9" t="s">
        <v>340</v>
      </c>
      <c r="J9" t="s">
        <v>341</v>
      </c>
    </row>
    <row r="10" spans="1:11" ht="12.75">
      <c r="A10" t="s">
        <v>342</v>
      </c>
      <c r="B10" s="3">
        <v>1</v>
      </c>
      <c r="C10" s="3">
        <v>1</v>
      </c>
      <c r="D10" s="3">
        <v>0</v>
      </c>
      <c r="E10" s="3">
        <v>0</v>
      </c>
      <c r="F10" s="3">
        <v>0</v>
      </c>
      <c r="G10" s="3">
        <v>0</v>
      </c>
      <c r="H10" s="3">
        <v>0</v>
      </c>
      <c r="I10" s="3">
        <f aca="true" t="shared" si="0" ref="I10:I43">C10+E10+G10</f>
        <v>1</v>
      </c>
      <c r="J10" s="3">
        <f aca="true" t="shared" si="1" ref="J10:J43">D10+F10+H10</f>
        <v>0</v>
      </c>
      <c r="K10" s="6">
        <f aca="true" t="shared" si="2" ref="K10:K43">I10+J10</f>
        <v>1</v>
      </c>
    </row>
    <row r="11" spans="1:11" ht="12.75">
      <c r="A11" t="s">
        <v>343</v>
      </c>
      <c r="B11" s="3">
        <v>1</v>
      </c>
      <c r="C11" s="3">
        <v>0</v>
      </c>
      <c r="D11" s="3">
        <v>0</v>
      </c>
      <c r="E11" s="3">
        <v>0</v>
      </c>
      <c r="F11" s="3">
        <v>0</v>
      </c>
      <c r="G11" s="3">
        <v>0</v>
      </c>
      <c r="H11" s="3">
        <v>0</v>
      </c>
      <c r="I11" s="3">
        <f t="shared" si="0"/>
        <v>0</v>
      </c>
      <c r="J11" s="3">
        <f t="shared" si="1"/>
        <v>0</v>
      </c>
      <c r="K11" s="6">
        <f t="shared" si="2"/>
        <v>0</v>
      </c>
    </row>
    <row r="12" spans="1:11" ht="12.75">
      <c r="A12" t="s">
        <v>344</v>
      </c>
      <c r="B12" s="3">
        <v>1</v>
      </c>
      <c r="C12" s="3">
        <v>0</v>
      </c>
      <c r="D12" s="3">
        <v>1</v>
      </c>
      <c r="E12" s="3">
        <v>0</v>
      </c>
      <c r="F12" s="3">
        <v>0</v>
      </c>
      <c r="G12" s="3">
        <v>0</v>
      </c>
      <c r="H12" s="3">
        <v>0</v>
      </c>
      <c r="I12" s="3">
        <f t="shared" si="0"/>
        <v>0</v>
      </c>
      <c r="J12" s="3">
        <f t="shared" si="1"/>
        <v>1</v>
      </c>
      <c r="K12" s="6">
        <f t="shared" si="2"/>
        <v>1</v>
      </c>
    </row>
    <row r="13" spans="1:11" ht="12.75">
      <c r="A13" t="s">
        <v>345</v>
      </c>
      <c r="B13" s="3">
        <v>1</v>
      </c>
      <c r="C13" s="3">
        <v>0</v>
      </c>
      <c r="D13" s="3">
        <v>1</v>
      </c>
      <c r="E13" s="3">
        <v>0</v>
      </c>
      <c r="F13" s="3">
        <v>0</v>
      </c>
      <c r="G13" s="3">
        <v>0</v>
      </c>
      <c r="H13" s="3">
        <v>0</v>
      </c>
      <c r="I13" s="3">
        <f t="shared" si="0"/>
        <v>0</v>
      </c>
      <c r="J13" s="3">
        <f t="shared" si="1"/>
        <v>1</v>
      </c>
      <c r="K13" s="6">
        <f t="shared" si="2"/>
        <v>1</v>
      </c>
    </row>
    <row r="14" spans="1:11" ht="12.75">
      <c r="A14" t="s">
        <v>346</v>
      </c>
      <c r="B14" s="3">
        <v>3</v>
      </c>
      <c r="C14" s="3">
        <v>2</v>
      </c>
      <c r="D14" s="3">
        <v>1</v>
      </c>
      <c r="E14" s="3">
        <v>0</v>
      </c>
      <c r="F14" s="3">
        <v>0</v>
      </c>
      <c r="G14" s="3">
        <v>0</v>
      </c>
      <c r="H14" s="3">
        <v>0</v>
      </c>
      <c r="I14" s="3">
        <f t="shared" si="0"/>
        <v>2</v>
      </c>
      <c r="J14" s="3">
        <f t="shared" si="1"/>
        <v>1</v>
      </c>
      <c r="K14" s="6">
        <f t="shared" si="2"/>
        <v>3</v>
      </c>
    </row>
    <row r="15" spans="1:11" ht="12.75">
      <c r="A15" t="s">
        <v>347</v>
      </c>
      <c r="B15" s="3">
        <v>5</v>
      </c>
      <c r="C15" s="3">
        <v>0</v>
      </c>
      <c r="D15" s="3">
        <v>3</v>
      </c>
      <c r="E15" s="3">
        <v>0</v>
      </c>
      <c r="F15" s="3">
        <v>0</v>
      </c>
      <c r="G15" s="3">
        <v>0</v>
      </c>
      <c r="H15" s="3">
        <v>0</v>
      </c>
      <c r="I15" s="3">
        <f t="shared" si="0"/>
        <v>0</v>
      </c>
      <c r="J15" s="3">
        <f t="shared" si="1"/>
        <v>3</v>
      </c>
      <c r="K15" s="6">
        <f t="shared" si="2"/>
        <v>3</v>
      </c>
    </row>
    <row r="16" spans="1:11" ht="12.75">
      <c r="A16" t="s">
        <v>348</v>
      </c>
      <c r="B16" s="3">
        <v>2</v>
      </c>
      <c r="C16" s="3">
        <v>2</v>
      </c>
      <c r="D16" s="3">
        <v>0</v>
      </c>
      <c r="E16" s="3">
        <v>0</v>
      </c>
      <c r="F16" s="3">
        <v>0</v>
      </c>
      <c r="G16" s="3">
        <v>0</v>
      </c>
      <c r="H16" s="3">
        <v>0</v>
      </c>
      <c r="I16" s="3">
        <f t="shared" si="0"/>
        <v>2</v>
      </c>
      <c r="J16" s="3">
        <f t="shared" si="1"/>
        <v>0</v>
      </c>
      <c r="K16" s="6">
        <f t="shared" si="2"/>
        <v>2</v>
      </c>
    </row>
    <row r="17" spans="1:11" ht="12.75">
      <c r="A17" t="s">
        <v>349</v>
      </c>
      <c r="B17" s="3">
        <v>6</v>
      </c>
      <c r="C17" s="3">
        <v>4</v>
      </c>
      <c r="D17" s="3">
        <v>2</v>
      </c>
      <c r="E17" s="3">
        <v>0</v>
      </c>
      <c r="F17" s="3">
        <v>0</v>
      </c>
      <c r="G17" s="3">
        <v>0</v>
      </c>
      <c r="H17" s="3">
        <v>0</v>
      </c>
      <c r="I17" s="3">
        <f t="shared" si="0"/>
        <v>4</v>
      </c>
      <c r="J17" s="3">
        <f t="shared" si="1"/>
        <v>2</v>
      </c>
      <c r="K17" s="6">
        <f t="shared" si="2"/>
        <v>6</v>
      </c>
    </row>
    <row r="18" spans="1:11" ht="12.75">
      <c r="A18" t="s">
        <v>350</v>
      </c>
      <c r="B18" s="3">
        <v>3</v>
      </c>
      <c r="C18" s="3">
        <v>3</v>
      </c>
      <c r="D18" s="3">
        <v>0</v>
      </c>
      <c r="E18" s="3">
        <v>0</v>
      </c>
      <c r="F18" s="3">
        <v>0</v>
      </c>
      <c r="G18" s="3">
        <v>0</v>
      </c>
      <c r="H18" s="3">
        <v>0</v>
      </c>
      <c r="I18" s="3">
        <f t="shared" si="0"/>
        <v>3</v>
      </c>
      <c r="J18" s="3">
        <f t="shared" si="1"/>
        <v>0</v>
      </c>
      <c r="K18" s="6">
        <f t="shared" si="2"/>
        <v>3</v>
      </c>
    </row>
    <row r="19" spans="1:11" ht="12.75">
      <c r="A19" t="s">
        <v>351</v>
      </c>
      <c r="B19" s="3">
        <v>1</v>
      </c>
      <c r="C19" s="3">
        <v>1</v>
      </c>
      <c r="D19" s="3">
        <v>0</v>
      </c>
      <c r="E19" s="3">
        <v>0</v>
      </c>
      <c r="F19" s="3">
        <v>0</v>
      </c>
      <c r="G19" s="3">
        <v>0</v>
      </c>
      <c r="H19" s="3">
        <v>0</v>
      </c>
      <c r="I19" s="3">
        <f t="shared" si="0"/>
        <v>1</v>
      </c>
      <c r="J19" s="3">
        <f t="shared" si="1"/>
        <v>0</v>
      </c>
      <c r="K19" s="6">
        <f t="shared" si="2"/>
        <v>1</v>
      </c>
    </row>
    <row r="20" spans="1:11" ht="12.75">
      <c r="A20" t="s">
        <v>352</v>
      </c>
      <c r="B20" s="3">
        <v>1</v>
      </c>
      <c r="C20" s="3">
        <v>0</v>
      </c>
      <c r="D20" s="3">
        <v>1</v>
      </c>
      <c r="E20" s="3">
        <v>0</v>
      </c>
      <c r="F20" s="3">
        <v>0</v>
      </c>
      <c r="G20" s="3">
        <v>0</v>
      </c>
      <c r="H20" s="3">
        <v>0</v>
      </c>
      <c r="I20" s="3">
        <f t="shared" si="0"/>
        <v>0</v>
      </c>
      <c r="J20" s="3">
        <f t="shared" si="1"/>
        <v>1</v>
      </c>
      <c r="K20" s="6">
        <f t="shared" si="2"/>
        <v>1</v>
      </c>
    </row>
    <row r="21" spans="1:11" ht="12.75">
      <c r="A21" t="s">
        <v>353</v>
      </c>
      <c r="B21" s="3">
        <v>1</v>
      </c>
      <c r="C21" s="3">
        <v>0</v>
      </c>
      <c r="D21" s="3">
        <v>0</v>
      </c>
      <c r="E21" s="3">
        <v>0</v>
      </c>
      <c r="F21" s="3">
        <v>0</v>
      </c>
      <c r="G21" s="3">
        <v>0</v>
      </c>
      <c r="H21" s="3">
        <v>1</v>
      </c>
      <c r="I21" s="3">
        <f t="shared" si="0"/>
        <v>0</v>
      </c>
      <c r="J21" s="3">
        <f t="shared" si="1"/>
        <v>1</v>
      </c>
      <c r="K21" s="6">
        <f t="shared" si="2"/>
        <v>1</v>
      </c>
    </row>
    <row r="22" spans="1:11" ht="12.75">
      <c r="A22" t="s">
        <v>354</v>
      </c>
      <c r="B22" s="3">
        <v>27</v>
      </c>
      <c r="C22" s="3">
        <v>12</v>
      </c>
      <c r="D22" s="3">
        <v>7</v>
      </c>
      <c r="E22" s="3">
        <v>0</v>
      </c>
      <c r="F22" s="3">
        <v>0</v>
      </c>
      <c r="G22" s="3">
        <v>0</v>
      </c>
      <c r="H22" s="3">
        <v>0</v>
      </c>
      <c r="I22" s="3">
        <f t="shared" si="0"/>
        <v>12</v>
      </c>
      <c r="J22" s="3">
        <f t="shared" si="1"/>
        <v>7</v>
      </c>
      <c r="K22" s="6">
        <f t="shared" si="2"/>
        <v>19</v>
      </c>
    </row>
    <row r="23" spans="1:11" ht="12.75">
      <c r="A23" t="s">
        <v>355</v>
      </c>
      <c r="B23" s="3">
        <v>20</v>
      </c>
      <c r="C23" s="3">
        <v>10</v>
      </c>
      <c r="D23" s="3">
        <v>3</v>
      </c>
      <c r="E23" s="3">
        <v>0</v>
      </c>
      <c r="F23" s="3">
        <v>0</v>
      </c>
      <c r="G23" s="3">
        <v>0</v>
      </c>
      <c r="H23" s="3">
        <v>0</v>
      </c>
      <c r="I23" s="3">
        <f t="shared" si="0"/>
        <v>10</v>
      </c>
      <c r="J23" s="3">
        <f t="shared" si="1"/>
        <v>3</v>
      </c>
      <c r="K23" s="6">
        <f t="shared" si="2"/>
        <v>13</v>
      </c>
    </row>
    <row r="24" spans="1:11" ht="12.75">
      <c r="A24" t="s">
        <v>356</v>
      </c>
      <c r="B24" s="3">
        <v>58</v>
      </c>
      <c r="C24" s="3">
        <v>33</v>
      </c>
      <c r="D24" s="3">
        <v>15</v>
      </c>
      <c r="E24" s="3">
        <v>2</v>
      </c>
      <c r="F24" s="3">
        <v>1</v>
      </c>
      <c r="G24" s="3">
        <v>0</v>
      </c>
      <c r="H24" s="3">
        <v>2</v>
      </c>
      <c r="I24" s="3">
        <f t="shared" si="0"/>
        <v>35</v>
      </c>
      <c r="J24" s="3">
        <f t="shared" si="1"/>
        <v>18</v>
      </c>
      <c r="K24" s="6">
        <f t="shared" si="2"/>
        <v>53</v>
      </c>
    </row>
    <row r="25" spans="1:11" ht="12.75">
      <c r="A25" t="s">
        <v>357</v>
      </c>
      <c r="B25" s="3">
        <v>1</v>
      </c>
      <c r="C25" s="3">
        <v>1</v>
      </c>
      <c r="D25" s="3">
        <v>0</v>
      </c>
      <c r="E25" s="3">
        <v>0</v>
      </c>
      <c r="F25" s="3">
        <v>0</v>
      </c>
      <c r="G25" s="3">
        <v>0</v>
      </c>
      <c r="H25" s="3">
        <v>0</v>
      </c>
      <c r="I25" s="3">
        <f t="shared" si="0"/>
        <v>1</v>
      </c>
      <c r="J25" s="3">
        <f t="shared" si="1"/>
        <v>0</v>
      </c>
      <c r="K25" s="6">
        <f t="shared" si="2"/>
        <v>1</v>
      </c>
    </row>
    <row r="26" spans="1:11" ht="12.75">
      <c r="A26" t="s">
        <v>358</v>
      </c>
      <c r="B26" s="3">
        <v>2</v>
      </c>
      <c r="C26" s="3">
        <v>2</v>
      </c>
      <c r="D26" s="3">
        <v>0</v>
      </c>
      <c r="E26" s="3">
        <v>0</v>
      </c>
      <c r="F26" s="3">
        <v>0</v>
      </c>
      <c r="G26" s="3">
        <v>0</v>
      </c>
      <c r="H26" s="3">
        <v>0</v>
      </c>
      <c r="I26" s="3">
        <f t="shared" si="0"/>
        <v>2</v>
      </c>
      <c r="J26" s="3">
        <f t="shared" si="1"/>
        <v>0</v>
      </c>
      <c r="K26" s="6">
        <f t="shared" si="2"/>
        <v>2</v>
      </c>
    </row>
    <row r="27" spans="1:11" ht="12.75">
      <c r="A27" t="s">
        <v>359</v>
      </c>
      <c r="B27" s="3">
        <v>1</v>
      </c>
      <c r="C27" s="3">
        <v>0</v>
      </c>
      <c r="D27" s="3">
        <v>0</v>
      </c>
      <c r="E27" s="3">
        <v>0</v>
      </c>
      <c r="F27" s="3">
        <v>0</v>
      </c>
      <c r="G27" s="3">
        <v>0</v>
      </c>
      <c r="H27" s="3">
        <v>0</v>
      </c>
      <c r="I27" s="3">
        <f t="shared" si="0"/>
        <v>0</v>
      </c>
      <c r="J27" s="3">
        <f t="shared" si="1"/>
        <v>0</v>
      </c>
      <c r="K27" s="6">
        <f t="shared" si="2"/>
        <v>0</v>
      </c>
    </row>
    <row r="28" spans="1:11" ht="12.75">
      <c r="A28" t="s">
        <v>360</v>
      </c>
      <c r="B28" s="3">
        <v>1</v>
      </c>
      <c r="C28" s="3">
        <v>0</v>
      </c>
      <c r="D28" s="3">
        <v>0</v>
      </c>
      <c r="E28" s="3">
        <v>0</v>
      </c>
      <c r="F28" s="3">
        <v>0</v>
      </c>
      <c r="G28" s="3">
        <v>0</v>
      </c>
      <c r="H28" s="3">
        <v>0</v>
      </c>
      <c r="I28" s="3">
        <f t="shared" si="0"/>
        <v>0</v>
      </c>
      <c r="J28" s="3">
        <f t="shared" si="1"/>
        <v>0</v>
      </c>
      <c r="K28" s="6">
        <f t="shared" si="2"/>
        <v>0</v>
      </c>
    </row>
    <row r="29" spans="1:11" ht="12.75">
      <c r="A29" t="s">
        <v>361</v>
      </c>
      <c r="B29" s="3">
        <v>1</v>
      </c>
      <c r="C29" s="3">
        <v>0</v>
      </c>
      <c r="D29" s="3">
        <v>1</v>
      </c>
      <c r="E29" s="3">
        <v>0</v>
      </c>
      <c r="F29" s="3">
        <v>0</v>
      </c>
      <c r="G29" s="3">
        <v>0</v>
      </c>
      <c r="H29" s="3">
        <v>0</v>
      </c>
      <c r="I29" s="3">
        <f t="shared" si="0"/>
        <v>0</v>
      </c>
      <c r="J29" s="3">
        <f t="shared" si="1"/>
        <v>1</v>
      </c>
      <c r="K29" s="6">
        <f t="shared" si="2"/>
        <v>1</v>
      </c>
    </row>
    <row r="30" spans="1:11" ht="12.75">
      <c r="A30" t="s">
        <v>362</v>
      </c>
      <c r="B30" s="3">
        <v>28</v>
      </c>
      <c r="C30" s="3">
        <v>20</v>
      </c>
      <c r="D30" s="3">
        <v>3</v>
      </c>
      <c r="E30" s="3">
        <v>0</v>
      </c>
      <c r="F30" s="3">
        <v>0</v>
      </c>
      <c r="G30" s="3">
        <v>0</v>
      </c>
      <c r="H30" s="3">
        <v>0</v>
      </c>
      <c r="I30" s="3">
        <f t="shared" si="0"/>
        <v>20</v>
      </c>
      <c r="J30" s="3">
        <f t="shared" si="1"/>
        <v>3</v>
      </c>
      <c r="K30" s="6">
        <f t="shared" si="2"/>
        <v>23</v>
      </c>
    </row>
    <row r="31" spans="1:11" ht="12.75">
      <c r="A31" t="s">
        <v>363</v>
      </c>
      <c r="B31" s="3">
        <v>113</v>
      </c>
      <c r="C31" s="3">
        <v>48</v>
      </c>
      <c r="D31" s="3">
        <v>35</v>
      </c>
      <c r="E31" s="3">
        <v>1</v>
      </c>
      <c r="F31" s="3">
        <v>1</v>
      </c>
      <c r="G31" s="3">
        <v>0</v>
      </c>
      <c r="H31" s="3">
        <v>10</v>
      </c>
      <c r="I31" s="3">
        <f t="shared" si="0"/>
        <v>49</v>
      </c>
      <c r="J31" s="3">
        <f t="shared" si="1"/>
        <v>46</v>
      </c>
      <c r="K31" s="6">
        <f t="shared" si="2"/>
        <v>95</v>
      </c>
    </row>
    <row r="32" spans="1:11" ht="12.75">
      <c r="A32" t="s">
        <v>364</v>
      </c>
      <c r="B32" s="3">
        <v>24</v>
      </c>
      <c r="C32" s="3">
        <v>14</v>
      </c>
      <c r="D32" s="3">
        <v>3</v>
      </c>
      <c r="E32" s="3">
        <v>0</v>
      </c>
      <c r="F32" s="3">
        <v>1</v>
      </c>
      <c r="G32" s="3">
        <v>0</v>
      </c>
      <c r="H32" s="3">
        <v>1</v>
      </c>
      <c r="I32" s="3">
        <f t="shared" si="0"/>
        <v>14</v>
      </c>
      <c r="J32" s="3">
        <f t="shared" si="1"/>
        <v>5</v>
      </c>
      <c r="K32" s="6">
        <f t="shared" si="2"/>
        <v>19</v>
      </c>
    </row>
    <row r="33" spans="1:11" ht="12.75">
      <c r="A33" t="s">
        <v>365</v>
      </c>
      <c r="B33" s="3">
        <v>10</v>
      </c>
      <c r="C33" s="3">
        <v>5</v>
      </c>
      <c r="D33" s="3">
        <v>0</v>
      </c>
      <c r="E33" s="3">
        <v>1</v>
      </c>
      <c r="F33" s="3">
        <v>0</v>
      </c>
      <c r="G33" s="3">
        <v>0</v>
      </c>
      <c r="H33" s="3">
        <v>0</v>
      </c>
      <c r="I33" s="3">
        <f t="shared" si="0"/>
        <v>6</v>
      </c>
      <c r="J33" s="3">
        <f t="shared" si="1"/>
        <v>0</v>
      </c>
      <c r="K33" s="6">
        <f t="shared" si="2"/>
        <v>6</v>
      </c>
    </row>
    <row r="34" spans="1:11" ht="12.75">
      <c r="A34" t="s">
        <v>366</v>
      </c>
      <c r="B34" s="3">
        <v>6</v>
      </c>
      <c r="C34" s="3">
        <v>4</v>
      </c>
      <c r="D34" s="3">
        <v>1</v>
      </c>
      <c r="E34" s="3">
        <v>0</v>
      </c>
      <c r="F34" s="3">
        <v>0</v>
      </c>
      <c r="G34" s="3">
        <v>0</v>
      </c>
      <c r="H34" s="3">
        <v>1</v>
      </c>
      <c r="I34" s="3">
        <f t="shared" si="0"/>
        <v>4</v>
      </c>
      <c r="J34" s="3">
        <f t="shared" si="1"/>
        <v>2</v>
      </c>
      <c r="K34" s="6">
        <f t="shared" si="2"/>
        <v>6</v>
      </c>
    </row>
    <row r="35" spans="1:11" ht="12.75">
      <c r="A35" t="s">
        <v>367</v>
      </c>
      <c r="B35" s="3">
        <v>5</v>
      </c>
      <c r="C35" s="3">
        <v>4</v>
      </c>
      <c r="D35" s="3">
        <v>1</v>
      </c>
      <c r="E35" s="3">
        <v>0</v>
      </c>
      <c r="F35" s="3">
        <v>0</v>
      </c>
      <c r="G35" s="3">
        <v>0</v>
      </c>
      <c r="H35" s="3">
        <v>0</v>
      </c>
      <c r="I35" s="3">
        <f t="shared" si="0"/>
        <v>4</v>
      </c>
      <c r="J35" s="3">
        <f t="shared" si="1"/>
        <v>1</v>
      </c>
      <c r="K35" s="6">
        <f t="shared" si="2"/>
        <v>5</v>
      </c>
    </row>
    <row r="36" spans="1:11" ht="12.75">
      <c r="A36" t="s">
        <v>368</v>
      </c>
      <c r="B36" s="3">
        <v>7</v>
      </c>
      <c r="C36" s="3">
        <v>1</v>
      </c>
      <c r="D36" s="3">
        <v>0</v>
      </c>
      <c r="E36" s="3">
        <v>0</v>
      </c>
      <c r="F36" s="3">
        <v>0</v>
      </c>
      <c r="G36" s="3">
        <v>0</v>
      </c>
      <c r="H36" s="3">
        <v>0</v>
      </c>
      <c r="I36" s="3">
        <f t="shared" si="0"/>
        <v>1</v>
      </c>
      <c r="J36" s="3">
        <f t="shared" si="1"/>
        <v>0</v>
      </c>
      <c r="K36" s="6">
        <f t="shared" si="2"/>
        <v>1</v>
      </c>
    </row>
    <row r="37" spans="1:11" ht="12.75">
      <c r="A37" t="s">
        <v>369</v>
      </c>
      <c r="B37" s="3">
        <v>3</v>
      </c>
      <c r="C37" s="3">
        <v>0</v>
      </c>
      <c r="D37" s="3">
        <v>0</v>
      </c>
      <c r="E37" s="3">
        <v>0</v>
      </c>
      <c r="F37" s="3">
        <v>0</v>
      </c>
      <c r="G37" s="3">
        <v>0</v>
      </c>
      <c r="H37" s="3">
        <v>0</v>
      </c>
      <c r="I37" s="3">
        <f t="shared" si="0"/>
        <v>0</v>
      </c>
      <c r="J37" s="3">
        <f t="shared" si="1"/>
        <v>0</v>
      </c>
      <c r="K37" s="6">
        <f t="shared" si="2"/>
        <v>0</v>
      </c>
    </row>
    <row r="38" spans="1:11" ht="12.75">
      <c r="A38" t="s">
        <v>370</v>
      </c>
      <c r="B38" s="3">
        <v>1</v>
      </c>
      <c r="C38" s="3">
        <v>0</v>
      </c>
      <c r="D38" s="3">
        <v>1</v>
      </c>
      <c r="E38" s="3">
        <v>0</v>
      </c>
      <c r="F38" s="3">
        <v>0</v>
      </c>
      <c r="G38" s="3">
        <v>0</v>
      </c>
      <c r="H38" s="3">
        <v>0</v>
      </c>
      <c r="I38" s="3">
        <f t="shared" si="0"/>
        <v>0</v>
      </c>
      <c r="J38" s="3">
        <f t="shared" si="1"/>
        <v>1</v>
      </c>
      <c r="K38" s="6">
        <f t="shared" si="2"/>
        <v>1</v>
      </c>
    </row>
    <row r="39" spans="1:11" ht="12.75">
      <c r="A39" t="s">
        <v>371</v>
      </c>
      <c r="B39" s="3">
        <v>8</v>
      </c>
      <c r="C39" s="3">
        <v>0</v>
      </c>
      <c r="D39" s="3">
        <v>5</v>
      </c>
      <c r="E39" s="3">
        <v>0</v>
      </c>
      <c r="F39" s="3">
        <v>0</v>
      </c>
      <c r="G39" s="3">
        <v>0</v>
      </c>
      <c r="H39" s="3">
        <v>0</v>
      </c>
      <c r="I39" s="3">
        <f t="shared" si="0"/>
        <v>0</v>
      </c>
      <c r="J39" s="3">
        <f t="shared" si="1"/>
        <v>5</v>
      </c>
      <c r="K39" s="6">
        <f t="shared" si="2"/>
        <v>5</v>
      </c>
    </row>
    <row r="40" spans="1:11" ht="12.75">
      <c r="A40" t="s">
        <v>372</v>
      </c>
      <c r="B40" s="3">
        <v>13</v>
      </c>
      <c r="C40" s="3">
        <v>6</v>
      </c>
      <c r="D40" s="3">
        <v>4</v>
      </c>
      <c r="E40" s="3">
        <v>0</v>
      </c>
      <c r="F40" s="3">
        <v>0</v>
      </c>
      <c r="G40" s="3">
        <v>0</v>
      </c>
      <c r="H40" s="3">
        <v>1</v>
      </c>
      <c r="I40" s="3">
        <f t="shared" si="0"/>
        <v>6</v>
      </c>
      <c r="J40" s="3">
        <f t="shared" si="1"/>
        <v>5</v>
      </c>
      <c r="K40" s="6">
        <f t="shared" si="2"/>
        <v>11</v>
      </c>
    </row>
    <row r="41" spans="1:11" ht="12.75">
      <c r="A41" t="s">
        <v>373</v>
      </c>
      <c r="B41" s="3">
        <v>31</v>
      </c>
      <c r="C41" s="3">
        <v>2</v>
      </c>
      <c r="D41" s="3">
        <v>17</v>
      </c>
      <c r="E41" s="3">
        <v>0</v>
      </c>
      <c r="F41" s="3">
        <v>0</v>
      </c>
      <c r="G41" s="3">
        <v>0</v>
      </c>
      <c r="H41" s="3">
        <v>5</v>
      </c>
      <c r="I41" s="3">
        <f t="shared" si="0"/>
        <v>2</v>
      </c>
      <c r="J41" s="3">
        <f t="shared" si="1"/>
        <v>22</v>
      </c>
      <c r="K41" s="6">
        <f t="shared" si="2"/>
        <v>24</v>
      </c>
    </row>
    <row r="42" spans="1:11" ht="12.75">
      <c r="A42" t="s">
        <v>374</v>
      </c>
      <c r="B42" s="3">
        <v>4</v>
      </c>
      <c r="C42" s="3">
        <v>2</v>
      </c>
      <c r="D42" s="3">
        <v>1</v>
      </c>
      <c r="E42" s="3">
        <v>0</v>
      </c>
      <c r="F42" s="3">
        <v>0</v>
      </c>
      <c r="G42" s="3">
        <v>0</v>
      </c>
      <c r="H42" s="3">
        <v>0</v>
      </c>
      <c r="I42" s="3">
        <f t="shared" si="0"/>
        <v>2</v>
      </c>
      <c r="J42" s="3">
        <f t="shared" si="1"/>
        <v>1</v>
      </c>
      <c r="K42" s="6">
        <f t="shared" si="2"/>
        <v>3</v>
      </c>
    </row>
    <row r="43" spans="1:11" ht="12.75">
      <c r="A43" t="s">
        <v>375</v>
      </c>
      <c r="B43" s="3">
        <v>13</v>
      </c>
      <c r="C43" s="3">
        <v>5</v>
      </c>
      <c r="D43" s="3">
        <v>8</v>
      </c>
      <c r="E43" s="3">
        <v>0</v>
      </c>
      <c r="F43" s="3">
        <v>0</v>
      </c>
      <c r="G43" s="3">
        <v>0</v>
      </c>
      <c r="H43" s="3">
        <v>0</v>
      </c>
      <c r="I43" s="3">
        <f t="shared" si="0"/>
        <v>5</v>
      </c>
      <c r="J43" s="3">
        <f t="shared" si="1"/>
        <v>8</v>
      </c>
      <c r="K43" s="6">
        <f t="shared" si="2"/>
        <v>13</v>
      </c>
    </row>
    <row r="44" spans="1:11" ht="12.75">
      <c r="A44" s="2" t="s">
        <v>339</v>
      </c>
      <c r="B44" s="6">
        <f aca="true" t="shared" si="3" ref="B44:K44">SUM(B10:B43)</f>
        <v>403</v>
      </c>
      <c r="C44" s="6">
        <f t="shared" si="3"/>
        <v>182</v>
      </c>
      <c r="D44" s="6">
        <f t="shared" si="3"/>
        <v>114</v>
      </c>
      <c r="E44" s="6">
        <f t="shared" si="3"/>
        <v>4</v>
      </c>
      <c r="F44" s="6">
        <f t="shared" si="3"/>
        <v>3</v>
      </c>
      <c r="G44" s="6">
        <f t="shared" si="3"/>
        <v>0</v>
      </c>
      <c r="H44" s="6">
        <f t="shared" si="3"/>
        <v>21</v>
      </c>
      <c r="I44" s="6">
        <f t="shared" si="3"/>
        <v>186</v>
      </c>
      <c r="J44" s="6">
        <f t="shared" si="3"/>
        <v>138</v>
      </c>
      <c r="K44" s="6">
        <f t="shared" si="3"/>
        <v>324</v>
      </c>
    </row>
  </sheetData>
  <sheetProtection/>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Bubbi Raoul</dc:creator>
  <cp:keywords/>
  <dc:description/>
  <cp:lastModifiedBy>Komel Andrea</cp:lastModifiedBy>
  <dcterms:created xsi:type="dcterms:W3CDTF">2016-08-29T07:04:44Z</dcterms:created>
  <dcterms:modified xsi:type="dcterms:W3CDTF">2016-09-30T11:21:06Z</dcterms:modified>
  <cp:category/>
  <cp:version/>
  <cp:contentType/>
  <cp:contentStatus/>
</cp:coreProperties>
</file>