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2" sheetId="7" r:id="rId7"/>
    <sheet name="t1" sheetId="8" r:id="rId8"/>
    <sheet name="t1a" sheetId="9" r:id="rId9"/>
    <sheet name="t1b" sheetId="10" r:id="rId10"/>
    <sheet name="t1e" sheetId="11" r:id="rId11"/>
    <sheet name="t1f" sheetId="12" r:id="rId12"/>
    <sheet name="t1g" sheetId="13" r:id="rId13"/>
    <sheet name="t2" sheetId="14" r:id="rId14"/>
    <sheet name="t2a" sheetId="15" r:id="rId15"/>
    <sheet name="t3" sheetId="16" r:id="rId16"/>
    <sheet name="t4" sheetId="17" r:id="rId17"/>
    <sheet name="t5" sheetId="18" r:id="rId18"/>
    <sheet name="t6" sheetId="19" r:id="rId19"/>
    <sheet name="t7" sheetId="20" r:id="rId20"/>
    <sheet name="t8" sheetId="21" r:id="rId21"/>
    <sheet name="t9" sheetId="22" r:id="rId22"/>
    <sheet name="t11" sheetId="23" r:id="rId23"/>
    <sheet name="t12" sheetId="24" r:id="rId24"/>
    <sheet name="t13" sheetId="25" r:id="rId25"/>
    <sheet name="t14" sheetId="26" r:id="rId26"/>
    <sheet name="t15" sheetId="27" r:id="rId27"/>
    <sheet name="SchedaRiconciliazione" sheetId="28" r:id="rId28"/>
  </sheets>
  <definedNames/>
  <calcPr fullCalcOnLoad="1"/>
</workbook>
</file>

<file path=xl/sharedStrings.xml><?xml version="1.0" encoding="utf-8"?>
<sst xmlns="http://schemas.openxmlformats.org/spreadsheetml/2006/main" count="1734" uniqueCount="731">
  <si>
    <t>Stampa  Intero Modello  in data : 11/7/2014</t>
  </si>
  <si>
    <t xml:space="preserve">Tipo Rilevazione : </t>
  </si>
  <si>
    <t>CONSUNTIVAZIONE SPESE</t>
  </si>
  <si>
    <t xml:space="preserve">Anno : </t>
  </si>
  <si>
    <t>2013</t>
  </si>
  <si>
    <t xml:space="preserve">Tipo Istituzione : </t>
  </si>
  <si>
    <t>AGENZIE PER LA PROTEZIONE DELL'AMBIENTE</t>
  </si>
  <si>
    <t xml:space="preserve">Istituzione : </t>
  </si>
  <si>
    <t>9841 - ARPA FRIULI VENEZIA GIULIA</t>
  </si>
  <si>
    <t xml:space="preserve">Contratto : </t>
  </si>
  <si>
    <t>SERVIZIO SANITARIO NAZIONALE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</si>
  <si>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</si>
  <si>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</si>
  <si>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</si>
  <si>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</si>
  <si>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</si>
  <si>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</si>
  <si>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</si>
  <si>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</si>
  <si>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</si>
  <si>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</si>
  <si>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</si>
  <si>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</si>
  <si>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</si>
  <si>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</si>
  <si>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</si>
  <si>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</si>
  <si>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</si>
  <si>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</si>
  <si>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</si>
  <si>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</si>
  <si>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</si>
  <si>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</si>
  <si>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</si>
  <si>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</si>
  <si>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</si>
  <si>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</si>
  <si>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</si>
  <si>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</si>
  <si>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</si>
  <si>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</si>
  <si>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</si>
  <si>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</si>
  <si>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</si>
  <si>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Risultano inviati i dati dell'appendice Co.Co.Co.</t>
  </si>
  <si>
    <t>Il Modello inviato risulta certificato in data : 11/07/2014</t>
  </si>
  <si>
    <t>Il Modello inviato è stato certificato la prima volta in data : 11/07/2014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</si>
  <si>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</si>
  <si>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</si>
  <si>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</si>
  <si>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</si>
  <si>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</si>
  <si>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</si>
  <si>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</si>
  <si>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</si>
  <si>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</si>
  <si>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</si>
  <si>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</si>
  <si>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</si>
  <si>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</si>
  <si>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</si>
  <si>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</si>
  <si>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</si>
  <si>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</si>
  <si>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</si>
  <si>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Stato</t>
  </si>
  <si>
    <t>NO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</si>
  <si>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</si>
  <si>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</si>
  <si>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10/07/2014 01:22:29</t>
  </si>
  <si>
    <t>Gli aggiornamenti dei prospetti del riepilogo triennale vengono effettuati solo per gli ultimi 3 anni di rilevazione</t>
  </si>
  <si>
    <t>PERSONALE</t>
  </si>
  <si>
    <t>SPESE/COSTI ANNUI PER RETRIBUZIONI LORDE</t>
  </si>
  <si>
    <t>Unità</t>
  </si>
  <si>
    <t>Spese/costi annui in euro</t>
  </si>
  <si>
    <t>Personale a tempo indeterminato al 31.12 (Tab. 1)</t>
  </si>
  <si>
    <t>2011</t>
  </si>
  <si>
    <t>2012</t>
  </si>
  <si>
    <t>Spese per retribuzioni lorde (Tab. 12+13)</t>
  </si>
  <si>
    <t>di cui arretrati anni precedenti di Tab. 12+13</t>
  </si>
  <si>
    <t>DIRETTORI GENERALI</t>
  </si>
  <si>
    <t>MEDICI</t>
  </si>
  <si>
    <t>DIRIG. SANITARI NON MEDICI</t>
  </si>
  <si>
    <t>PROFILI RUOLO SANITARIO - PERSONALE TECNICO SANITARIO</t>
  </si>
  <si>
    <t>PROFILI RUOLO SANITARIO - PERSONALE VIGILANZA E ISPEZIONE</t>
  </si>
  <si>
    <t>DIR. RUOLO PROFESSIONALE</t>
  </si>
  <si>
    <t>DIR. RUOLO TECNICO</t>
  </si>
  <si>
    <t>PROFILI RUOLO TECNICO</t>
  </si>
  <si>
    <t>DIR. RUOLO AMMINISTRATIVO</t>
  </si>
  <si>
    <t>PROFILI RUOLO AMMINISTRATIVO</t>
  </si>
  <si>
    <t>Totale</t>
  </si>
  <si>
    <t>Totale spesa per retribuzioni lorde personale (Tab. 12+13)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</si>
  <si>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</si>
  <si>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</si>
  <si>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</si>
  <si>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</si>
  <si>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</si>
  <si>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</si>
  <si>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</si>
  <si>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</si>
  <si>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</si>
  <si>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3</t>
  </si>
  <si>
    <t>n.c.</t>
  </si>
  <si>
    <t>25,49</t>
  </si>
  <si>
    <t>24,11</t>
  </si>
  <si>
    <t>22,49</t>
  </si>
  <si>
    <t>23</t>
  </si>
  <si>
    <t>22,22</t>
  </si>
  <si>
    <t>75,52</t>
  </si>
  <si>
    <t>70,98</t>
  </si>
  <si>
    <t>71,04</t>
  </si>
  <si>
    <t>5</t>
  </si>
  <si>
    <t>4,5</t>
  </si>
  <si>
    <t>4</t>
  </si>
  <si>
    <t>0,92</t>
  </si>
  <si>
    <t>1</t>
  </si>
  <si>
    <t>145,39</t>
  </si>
  <si>
    <t>152,76</t>
  </si>
  <si>
    <t>152,35</t>
  </si>
  <si>
    <t>1,07</t>
  </si>
  <si>
    <t>55,59</t>
  </si>
  <si>
    <t>56</t>
  </si>
  <si>
    <t>56,33</t>
  </si>
  <si>
    <t>333,98</t>
  </si>
  <si>
    <t>336,35</t>
  </si>
  <si>
    <t>333,44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</si>
  <si>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</si>
  <si>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</si>
  <si>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</si>
  <si>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</si>
  <si>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</si>
  <si>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</si>
  <si>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</si>
  <si>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</si>
  <si>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</si>
  <si>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</si>
  <si>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</si>
  <si>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</si>
  <si>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</si>
  <si>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</si>
  <si>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</si>
  <si>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</si>
  <si>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</si>
  <si>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</si>
  <si>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</si>
  <si>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</si>
  <si>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</si>
  <si>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</si>
  <si>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</si>
  <si>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</si>
  <si>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</si>
  <si>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</si>
  <si>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</si>
  <si>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</si>
  <si>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</si>
  <si>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</si>
  <si>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</si>
  <si>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</si>
  <si>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</si>
  <si>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</si>
  <si>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</si>
  <si>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</si>
  <si>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</si>
  <si>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</si>
  <si>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02096520305</t>
  </si>
  <si>
    <t xml:space="preserve">Codice Fiscale : </t>
  </si>
  <si>
    <t xml:space="preserve">Telefono : </t>
  </si>
  <si>
    <t>04321918111</t>
  </si>
  <si>
    <t xml:space="preserve">Fax : </t>
  </si>
  <si>
    <t>04321918120</t>
  </si>
  <si>
    <t xml:space="preserve">Email : </t>
  </si>
  <si>
    <t>direzione.generale@arpa.fvg.it</t>
  </si>
  <si>
    <t xml:space="preserve">Via : </t>
  </si>
  <si>
    <t>VIA CAIROLI</t>
  </si>
  <si>
    <t xml:space="preserve">Numero Civico : </t>
  </si>
  <si>
    <t>14</t>
  </si>
  <si>
    <t xml:space="preserve">C.A.P. : </t>
  </si>
  <si>
    <t>33057</t>
  </si>
  <si>
    <t xml:space="preserve">Città : </t>
  </si>
  <si>
    <t>PALMANOVA</t>
  </si>
  <si>
    <t xml:space="preserve">Provincia : </t>
  </si>
  <si>
    <t>UD</t>
  </si>
  <si>
    <t xml:space="preserve">Codice Catastale : </t>
  </si>
  <si>
    <t>G284</t>
  </si>
  <si>
    <t xml:space="preserve">Indirizzo pagina web dell'ente : </t>
  </si>
  <si>
    <t>www.arpa.fvg.it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</si>
  <si>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</si>
  <si>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</si>
  <si>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</si>
  <si>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</si>
  <si>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</si>
  <si>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</si>
  <si>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BARBINA</t>
  </si>
  <si>
    <t>LIONELLO</t>
  </si>
  <si>
    <t>Referente da contattare</t>
  </si>
  <si>
    <t>ZANELLO</t>
  </si>
  <si>
    <t>ANGELA</t>
  </si>
  <si>
    <t>04321918094</t>
  </si>
  <si>
    <t>04321918125</t>
  </si>
  <si>
    <t>risorse.umane@arpa.fvg.it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</si>
  <si>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</si>
  <si>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</si>
  <si>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</si>
  <si>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DEGLI EX MEDICI CONDOTTI RILEVATI IN TABELLA 1 TRA I "PRESENTI AL 31.12" COME "PERSONALE CONTRATTISTA".</t>
  </si>
  <si>
    <t>0</t>
  </si>
  <si>
    <t>INDICARE IL NUMERO DEI CONTRATTI DI COLLABORAZIONE COORDINATA E CONTINUATIVA.</t>
  </si>
  <si>
    <t>INDICARE IL NUMERO DEGLI INCARICHI LIBERO PROFESSIONALE, STUDIO, RICERCA E CONSULENZA.</t>
  </si>
  <si>
    <t>INDICARE IL NUMERO DI CONTRATTI PER PRESTAZIONI PROFESSIONALI CONSISTENTI NELLA RESA DI SERVIZI O ADEMPIMENTI OBBLIGATORI PER LEGGE.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</si>
  <si>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</si>
  <si>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</si>
  <si>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3659</t>
  </si>
  <si>
    <t>INDICARE IL NUMERO DELLE UNITÀ RILEVATE IN TABELLA 1 TRA I "PRESENTI AL 31.12" CHE APPARTENGONO ALLE CATEGORIE PROTETTE (LEGGE N.68/99).</t>
  </si>
  <si>
    <t>21</t>
  </si>
  <si>
    <t>UNITÀ DI PERSONALE TRATTENUTE IN SERVIZIO NELL'ANNO EX ART. 16, COMMA 1, DEL D.LGS. 503/1992 E S.M.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</si>
  <si>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</si>
  <si>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</si>
  <si>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(A TEMPO DETERMINATO, CON  CO.CO.CO. O CON INCARICHI) IL CUI COSTO É TOTALMENTE SOSTENUTO CON FINANZIAMENTI ESTERNI DELL'UNIONE EUROPEA O DI PRIVATI?</t>
  </si>
  <si>
    <t>11</t>
  </si>
  <si>
    <t>INDICARE IL NUMERO DELLE UNITÀ RILEVATE IN TABELLA 1 TRA I "PRESENTI AL 31.12" CHE RISULTAVANO TITOLARI DI PERMESSI PER LEGGE N. 104/92.</t>
  </si>
  <si>
    <t>24</t>
  </si>
  <si>
    <t>INDICARE IL NUMERO DELLE UNITÀ RILEVATE IN TABELLA 1 TRA I "PRESENTI AL 31.12" CHE RISULTAVANO TITOLARI DI PERMESSI AI SENSI DELL'ART. 42, C.5 D.LGS.151/2001.</t>
  </si>
  <si>
    <t>2</t>
  </si>
  <si>
    <t>N. PROGRESSIONI DI CARRIERA COMPLESSIVAMENTE DISPOSTE DAL 01/01/2011 CON EFFETTI SOLO GIURIDICI AI SENSI DELL'ART. 9, C. 21, D.L. 78/2010 CONVERTITO IN L. 122/2010</t>
  </si>
  <si>
    <t>NUMERO DI CONVENZIONI IN VIGORE NEL CORSO DELL'ANNO PER L'UTILIZZO DI PERSONALE PROVENIENTE DA ALTRE AMMINISTRAZIONI PUBBLICHE</t>
  </si>
  <si>
    <t>UNITÀ DI PERSONALE PRESENTI IN TABELLA 1 COLLOCATE IN ASPETTATIVA SENZA ASSEGNI PER ASSUNZIONE A TEMPO DETERMINATO LA STESSA O ALTRA AMMINISTRAZIONE</t>
  </si>
  <si>
    <t>UNITÀ DI PERSONALE DIRIGENTE PRESENTI IN TABELLA 1 PER LE QUALI SUSSISTE UN GIUDIZIO DI IDONEITÀ CONDIZIONATA ALLA MANSIONE EX ART. 41, COMMA 6, LETT.B) D.LGS. N.81/2008</t>
  </si>
  <si>
    <t>UNITÀ DI PERSONALE DIRIGENTE DI CUI ALLA PRECEDENTE DOMANDA PER LE QUALI IL GIUDIZIO DI IDONEITÀ CONDIZIONATA HA DETERMINATO L'ESCLUSIONE DALLA TURNAZIONE SULLE 24/ORE E DALLA PRONTA DISPONIBILITÀ</t>
  </si>
  <si>
    <t>UNITÀ DI PERSONALE NON DIRIGENTE PRESENTI IN TABELLA 1 PER LE QUALI SUSSISTE UN GIUDIZIO DI IDONEITÀ CONDIZIONATA ALLA MANSIONE EX ART. 41, COMMA 6, LETT.B) D.LGS. N.81/2008</t>
  </si>
  <si>
    <t>35</t>
  </si>
  <si>
    <t>UNITÀ DI PERS. NON DIRIGENTE DI CUI ALLA PRECEDENTE DOMANDA PER LE QUALI IL GIUDIZIO DI IDONEITÀ CONDIZIONATA HA DETERMINATO L'ESCLUSIONE DALLA TURNAZIONE SULLE 24/ORE E DALLA PRONTA DISPONIBILITÀ</t>
  </si>
  <si>
    <t xml:space="preserve">Suggerimenti : 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</si>
  <si>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</si>
  <si>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</si>
  <si>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</si>
  <si>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</si>
  <si>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b) Giuridico/Amministrativo</t>
  </si>
  <si>
    <t>c) Sanitario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</si>
  <si>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</si>
  <si>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</si>
  <si>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</si>
  <si>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b) 4 - 6 mesi</t>
  </si>
  <si>
    <t>c) 7 - 12 mesi</t>
  </si>
  <si>
    <t>d) oltre 12 mesi</t>
  </si>
  <si>
    <t>I co.co.co attivi nel corso dell'anno quante persone diverse hanno riguardato?</t>
  </si>
  <si>
    <t>Titolo di studio delle persone cui sono stati stipulati uno o più contratti co.co.co.:</t>
  </si>
  <si>
    <t>a) Laurea</t>
  </si>
  <si>
    <t>b) Diploma superiore</t>
  </si>
  <si>
    <t>c) Diploma inferiore</t>
  </si>
  <si>
    <t>Componenti Collegio dei Revisori (o Organo Equivalente)</t>
  </si>
  <si>
    <t>EMail (sostituisce l'ENTE RAPPRESENTATO delle rilevazioni precedenti)</t>
  </si>
  <si>
    <t>FANNI</t>
  </si>
  <si>
    <t>MAURIZIO</t>
  </si>
  <si>
    <t>maurizio_fanni@legalmail.it</t>
  </si>
  <si>
    <t>BRESSAN</t>
  </si>
  <si>
    <t>ANDREA</t>
  </si>
  <si>
    <t>a.bressan@odcecpn.legalmail.it</t>
  </si>
  <si>
    <t>RIBETTI</t>
  </si>
  <si>
    <t>FRANCESCO</t>
  </si>
  <si>
    <t>francesco.ribetti@avvocatipordenone.it</t>
  </si>
  <si>
    <t>Scheda Informativa 2</t>
  </si>
  <si>
    <t xml:space="preserve">Macrocategoria : </t>
  </si>
  <si>
    <t>DIRIGENTI NON MEDICI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</si>
  <si>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</si>
  <si>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</si>
  <si>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</si>
  <si>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31/12/2012</t>
  </si>
  <si>
    <t>Data della certificazione positiva dei revisori dei conti dell'accordo annuale:</t>
  </si>
  <si>
    <t>04/06/2013</t>
  </si>
  <si>
    <t>Data entrata in vigore dell'Accordo annuale vigente:</t>
  </si>
  <si>
    <t>ANNUALITÀ PIÙ RECENTE PER LA QUALE RISULTA COSTITUITO E CERTIFICATO IL FONDO/I PER LA CONTRATTAZIONE INTEGRATIVA:</t>
  </si>
  <si>
    <t>FONDO 2010 (CORRISPONDE AL TOTALE DELLA TABELLA 15 CONTO ANNUALE DEL 2010)</t>
  </si>
  <si>
    <t>1098232</t>
  </si>
  <si>
    <t>FONDO ANNO CORRENTE (CORRISPONDE AL TOTALE DELLA TABELLA 15 DEL PRESENTE CONTO ANNUALE)</t>
  </si>
  <si>
    <t>1081139</t>
  </si>
  <si>
    <t>(EVENTUALE) PERCENTUALE DI RIDUZIONE PROPORZIONALE A QUELLA DEL PERSONALE AI SENSI ART. 9 C. 2-BIS SECONDA PARTE (NB NON INSERIRE IL SEGNO "-")</t>
  </si>
  <si>
    <t>.06</t>
  </si>
  <si>
    <t>QUOTE FONDO 2010 NON ASSOGGETTATE AI VINCOLI EX ART. 9 C. 2-BIS L. 122/2010 (SEGNO "+": ECONOMIE, CONTO TERZI, PROGETTAZIONI ECC. / SEGNO "-": ES. DECURTAZIONI PER RECUPERI)</t>
  </si>
  <si>
    <t>Più104763</t>
  </si>
  <si>
    <t>QUOTE FONDO ANNO CORRENTE NON ASSOGGETTATE AI VINCOLI EX ART. 9 C. 2-BIS L. 122/2010 (SEGNO "+": ECONOMIE, CONTO TERZI, PROGETTAZIONI ECC. / SEGNO "-": ES. DECURTAZIONI PER RECUPERI)</t>
  </si>
  <si>
    <t>Più135075</t>
  </si>
  <si>
    <t>VALORE MASSIMO TEORICO FONDO ANNO CORRENTE NEL RISPETTO DELL'ART. 9 C. 2-BIS L. 122/2010)</t>
  </si>
  <si>
    <t>1127948</t>
  </si>
  <si>
    <t>CALCOLO DELLA COERENZA ANNO CORRENTE CON MASSIMO TEORICO</t>
  </si>
  <si>
    <t>Il valore esposto alla domanda 3, pari a 1081139 euro, risulta coerente con il valore massimo teorico calcolato alla domanda 7 (euro 1127948)</t>
  </si>
  <si>
    <t>POSIZIONI NELL' ANNO DI RILEVAZIONE</t>
  </si>
  <si>
    <t>LE FASCE INDIVIDUATE DALL'ISTITUZIONE SONO SUPERIORI A 4?</t>
  </si>
  <si>
    <t>SI</t>
  </si>
  <si>
    <t>INDICARE IL NUMERO DI POSIZIONI COPERTE AL 31.12 PER CIASCUNA FASCIA ED IL CORRISPONDENTE VALORE UNITARIO DELLA RETRIBUZIONE DI POSIZIONE:</t>
  </si>
  <si>
    <t>N.Posizioni</t>
  </si>
  <si>
    <t>Valore</t>
  </si>
  <si>
    <t>6</t>
  </si>
  <si>
    <t>128886</t>
  </si>
  <si>
    <t>13</t>
  </si>
  <si>
    <t>209644</t>
  </si>
  <si>
    <t>10</t>
  </si>
  <si>
    <t>126668</t>
  </si>
  <si>
    <t>RISULTATO</t>
  </si>
  <si>
    <t>LE RETRIBUZIONI DI RISULTATO SONO CORRELATE ALLA VALUTAZIONE DELLA PRESTAZIONE DEI DIRIGENTI?</t>
  </si>
  <si>
    <t>SONO UTILIZZATI INDICATORI DI RISULTATO ATTINENTI ALL'UFFICIO O ALL'AZIENDA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</si>
  <si>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</si>
  <si>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</si>
  <si>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IMPORTO TOTALE DELLA PREMIALITÀ EFFETTIVAMENTE EROGATA CON RIFERIMENTO AL FONDO DELL'ANNUALITÀ CORRENTE</t>
  </si>
  <si>
    <t>257142</t>
  </si>
  <si>
    <t>IMPORTO TOTALE DELLA PREMIALITÀ NON EROGATA A SEGUITO DI VALUTAZIONE NON PIENA</t>
  </si>
  <si>
    <t>Commento dell'organo di controllo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</si>
  <si>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DA SVOLGERE LA CONTRATTAZIONE UTILIZZI CONSUNTIVO 2013 PREVENTIVO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</si>
  <si>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NON DIRIGENTE</t>
  </si>
  <si>
    <t>2636427</t>
  </si>
  <si>
    <t>2659715</t>
  </si>
  <si>
    <t>Più147917</t>
  </si>
  <si>
    <t>Più164533</t>
  </si>
  <si>
    <t>2653043</t>
  </si>
  <si>
    <t>CALCOLO DELLA COERENZA ANNO CORRENTE CON MASSIMO TEORICO(NON COMPILARE)</t>
  </si>
  <si>
    <t>Il valore esposto alla domanda 3, pari a 2659715 euro, risulta coerente con il valore massimo teorico calcolato alla domanda 7 (euro 2653043)</t>
  </si>
  <si>
    <t>FINANZIAMENTO DELLA SPESA PER POSIZIONI ORGANIZZATIVE RIPORTATE IN TABELLA 13 A CARICO DEL FONDO</t>
  </si>
  <si>
    <t>L'AFFIDAMENTO DELLE POSIZIONI ORGANIZZATIVE È AVVENUTO TRAMITE PROVVEDIMENTO DEL DIRIGENTE?</t>
  </si>
  <si>
    <t>TRAMITE PROVVEDIMENTO DELL'ORGANO DI VERTICE?</t>
  </si>
  <si>
    <t>ATTRAVERSO UN BANDO ED UNA SUCCESSIVA PROCEDURA COMPARATIVA?</t>
  </si>
  <si>
    <t>SULLA BASE DI ALTRI FATTORI?</t>
  </si>
  <si>
    <t>DETTAGLIO DELLE POSIZIONI ORGANIZZATIVE IN ESSERE AL 31.12</t>
  </si>
  <si>
    <t>43</t>
  </si>
  <si>
    <t>182257</t>
  </si>
  <si>
    <t>PROGRESSIONI ORIZZONTALI NELL'ANNO DI RILEVAZIONE</t>
  </si>
  <si>
    <t>E' STATA PREVENTIVAMENTE VERIFICATA LA SUSSISTENZA DEL REQUISITO DI CUI ALL'ART.3,C.1 DEL CCNL 10.4.2008 AI FINI DELLE PROGRESSIONI ORIZZONTALI SECONDO LA DISCIPLINA DELL'ART.35 DEL CCNL DEL 7.4.1999?</t>
  </si>
  <si>
    <t>E' STATA RISPETTATA LA DISPOSIZIONE DI CUI ALL'ART. 9, COMMA 21, D.L. 78/2010?</t>
  </si>
  <si>
    <t xml:space="preserve"> </t>
  </si>
  <si>
    <t>NELL'AMBITO DELLE PROCEDURE PER LE PROGRESSIONI ORIZZONTALI DELL'ANNO, QUANTI SONO STATI I DIPENDENTI CHE VI HANNO CONCORSO?</t>
  </si>
  <si>
    <t>PROGRESSIONI ORIZZONTALI EFFETTUATE NELL'ANNO DI RILEVAZIONE(LE PERCENTUALI VANNO CALCOLATE CON RIFERIMENTO AL TOTALE DEI DIPENDENTI DELL' AREA / CATEGORIA / FASCIA AL 31/12 DELL'ANNO PRECEDENTE)</t>
  </si>
  <si>
    <t>AREA A / CATEGORIA A / FASCIA I</t>
  </si>
  <si>
    <t>NUMERO PROGRESSIONI</t>
  </si>
  <si>
    <t>PERCENTUALE</t>
  </si>
  <si>
    <t>AREA B / CATEGORIA B / FASCIA II</t>
  </si>
  <si>
    <t>AREA C / CATEGORIA C / FASCIA III</t>
  </si>
  <si>
    <t>AREA D / CATEGORIA D</t>
  </si>
  <si>
    <t>PRODUTTIVITA'  REGOLATA DALL' ACCORDO ANNUALE SULL'UTILIZZO DELLE  RISORSE</t>
  </si>
  <si>
    <t>IMPORTO TOTALE DESTINATO ALLA PRODUTTIVITA' INDIVIDUALE CHE SI DESUME DALL'ACCORDO ANNUALE SULL'UTILIZZO DELLE RISORSE</t>
  </si>
  <si>
    <t>IMPORTO TOTALE DESTINATO ALLA PRODUTTIVITA COLLETTIVA / PROGETTI CHE SI DESUME DALL'ACCORDO ANNUALE SULL'UTILIZZO DELLE RISORSE</t>
  </si>
  <si>
    <t>Provvedimento di riferimento della dotazione organica</t>
  </si>
  <si>
    <t>DOTAZIONE ORGANICA DGR 794 09 DELIBERAZIONE DG 251 DEL 28 DICEMBRE 2012 E DELIBERAZIONE DG 121 DEL 24 GIUGNO 2013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</si>
  <si>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</si>
  <si>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</si>
  <si>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</si>
  <si>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</si>
  <si>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</si>
  <si>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</si>
  <si>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</si>
  <si>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</si>
  <si>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</si>
  <si>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</si>
  <si>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DIRETTORE GENERALE</t>
  </si>
  <si>
    <t>DIRETTORE SANITARIO</t>
  </si>
  <si>
    <t>DIRETTORE AMMINISTRATIVO</t>
  </si>
  <si>
    <t>BIOLOGI CON INC. DI STRUTTURA COMPLESSA (RAPP. ESCLUSIVO)</t>
  </si>
  <si>
    <t>BIOLOGI CON INC. DI STRUTTURA SEMPLICE (RAPP. ESCLUSIVO)</t>
  </si>
  <si>
    <t>BIOLOGI CON ALTRI INCAR. PROF.LI (RAPP. ESCLUSIVO)</t>
  </si>
  <si>
    <t>CHIMICI CON INC. DI STRUTTURA COMPLESSA (RAPP. ESCLUSIVO)</t>
  </si>
  <si>
    <t>CHIMICI CON INC. DI STRUTTURA SEMPLICE (RAPP. ESCLUSIVO)</t>
  </si>
  <si>
    <t>CHIMICI CON ALTRI INCAR. PROF.LI (RAPP. ESCLUSIVO)</t>
  </si>
  <si>
    <t>FISICI CON INC. DI STRUTTURA COMPLESSA (RAPP. ESCLUSIVO)</t>
  </si>
  <si>
    <t>FISICI CON INC. DI STRUTTURA SEMPLICE (RAPP. ESCLUSIVO)</t>
  </si>
  <si>
    <t>FISICI CON ALTRI INCAR. PROF.LI (RAPP. ESCLUSIVO)</t>
  </si>
  <si>
    <t>COLL.RE PROF.LE SANITARIO - PERS. TEC.- D</t>
  </si>
  <si>
    <t>COLL.RE PROF.LE SANITARIO - TECN. DELLA PREV. ESPERTO - DS</t>
  </si>
  <si>
    <t>COLL.RE PROF.LE SANITARIO - TECN. DELLA PREV. - D</t>
  </si>
  <si>
    <t>INGEGNERE DIRIG. CON INCARICO DI STRUTTURA COMPLESSA</t>
  </si>
  <si>
    <t>INGEGNERE DIRIG. CON INCARICO DI STRUTTURA SEMPLICE</t>
  </si>
  <si>
    <t>INGEGNERE DIRIG. CON ALTRI INCAR.PROF.LI</t>
  </si>
  <si>
    <t>ARCHITETTI DIR. A T.DETERMINATO(ART. 15-SEPTIES DLGS.502/92)</t>
  </si>
  <si>
    <t>ANALISTI DIRIG. CON INCARICO DI STRUTTURA SEMPLICE</t>
  </si>
  <si>
    <t>COLLAB.RE TEC. - PROF.LE ESPERTO - DS</t>
  </si>
  <si>
    <t>COLLAB.RE TEC. - PROF.LE - D</t>
  </si>
  <si>
    <t>ASSISTENTE TECNICO - C</t>
  </si>
  <si>
    <t>PROGRAM.RE - C</t>
  </si>
  <si>
    <t>OPERATORE TECNICO SPECIAL.TO - BS</t>
  </si>
  <si>
    <t>OPERATORE TECNICO - B</t>
  </si>
  <si>
    <t>DIRIGENTE AMM.VO CON INCARICO DI STRUTTURA COMPLESSA</t>
  </si>
  <si>
    <t>DIRIG. AMM.VO A T. DETERMINATO (ART. 15-SEPTIES DLGS.502/92)</t>
  </si>
  <si>
    <t>COLLABORATORE AMMINISTRATIVO PROF.LE ESPERTO - DS</t>
  </si>
  <si>
    <t>COLLABORATORE AMMINISTRATIVO PROF.LE - D</t>
  </si>
  <si>
    <t>ASSISTENTE AMMINISTRATIVO - C</t>
  </si>
  <si>
    <t>COADIUTORE AMM.VO ESPERTO - BS</t>
  </si>
  <si>
    <t>COADIUTORE AMM.VO - B</t>
  </si>
  <si>
    <t>T1A Personale a Tempo Pieno e Parziale Aziende Sanitarie</t>
  </si>
  <si>
    <t xml:space="preserve"> LA TABELLA NON RISULTA RILEVATA </t>
  </si>
  <si>
    <t>T1B Personale a Tempo Pieno e Parziale Aziende Sanitarie Universitarie</t>
  </si>
  <si>
    <t>T1e Fasce Retribuzione</t>
  </si>
  <si>
    <t>Con trattamento economico iniziale</t>
  </si>
  <si>
    <t>I Fascia</t>
  </si>
  <si>
    <t>II Fascia</t>
  </si>
  <si>
    <t>III Fascia</t>
  </si>
  <si>
    <t>IV Fascia</t>
  </si>
  <si>
    <t>V Fascia</t>
  </si>
  <si>
    <t>VI Fascia</t>
  </si>
  <si>
    <t>Totale (Presenti al 31/12)</t>
  </si>
  <si>
    <t>T1F Personale Dirigenti Medici</t>
  </si>
  <si>
    <t>T1g Strutture, Posizioni e Incarichi</t>
  </si>
  <si>
    <t>Figure</t>
  </si>
  <si>
    <t>Strutture</t>
  </si>
  <si>
    <t>Posizioni</t>
  </si>
  <si>
    <t>Azienda</t>
  </si>
  <si>
    <t>Dirigenza sanitaria non medica</t>
  </si>
  <si>
    <t>Strutture complesse</t>
  </si>
  <si>
    <t>Previste</t>
  </si>
  <si>
    <t>Assegnate a personale a tempo indeterminato</t>
  </si>
  <si>
    <t>Strutture semplici</t>
  </si>
  <si>
    <t>Altri incarichi</t>
  </si>
  <si>
    <t>Dirigenza Professionale, Tecnica e Amministrativa</t>
  </si>
  <si>
    <t>Assegnate a personale art. 15 septies</t>
  </si>
  <si>
    <t>Personale non dirigente</t>
  </si>
  <si>
    <t>Posizioni organizzative ruolo sanitario</t>
  </si>
  <si>
    <t>Assegnate</t>
  </si>
  <si>
    <t>Posizioni organizzative ruolo tecnico</t>
  </si>
  <si>
    <t>Posizioni organizzative ruolo amministrativo</t>
  </si>
  <si>
    <t>Funzioni di coordinamento ruolo sanitario</t>
  </si>
  <si>
    <t>Assegnate con indennita' di coordinamento solo parte fissa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</si>
  <si>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</si>
  <si>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</si>
  <si>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</si>
  <si>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</si>
  <si>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</si>
  <si>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</si>
  <si>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</si>
  <si>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</si>
  <si>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</si>
  <si>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</si>
  <si>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</si>
  <si>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</si>
  <si>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</si>
  <si>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</si>
  <si>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</si>
  <si>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</si>
  <si>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</si>
  <si>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</si>
  <si>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T4 Passaggi di Ruolo/Posizione Economica/Profilo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</si>
  <si>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</si>
  <si>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</si>
  <si>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</si>
  <si>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</si>
  <si>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</si>
  <si>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</si>
  <si>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Risoluz. rapporto lavoro - art. 72, c. 11, l.133/08 e s.m.i.</t>
  </si>
  <si>
    <t>Licenziamenti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</si>
  <si>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</si>
  <si>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</si>
  <si>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</si>
  <si>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</si>
  <si>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</si>
  <si>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</si>
  <si>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</si>
  <si>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</si>
  <si>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</si>
  <si>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 4, c. 6, l. 125/13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</si>
  <si>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</si>
  <si>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</si>
  <si>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</si>
  <si>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</si>
  <si>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</si>
  <si>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</si>
  <si>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</si>
  <si>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</si>
  <si>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</si>
  <si>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</si>
  <si>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</si>
  <si>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</si>
  <si>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</si>
  <si>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</si>
  <si>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</si>
  <si>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</si>
  <si>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</si>
  <si>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</si>
  <si>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</si>
  <si>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</si>
  <si>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</si>
  <si>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</si>
  <si>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</si>
  <si>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</si>
  <si>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</si>
  <si>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</si>
  <si>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</si>
  <si>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</si>
  <si>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</si>
  <si>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</si>
  <si>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</si>
  <si>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</si>
  <si>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</si>
  <si>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</si>
  <si>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</si>
  <si>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</si>
  <si>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</si>
  <si>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</si>
  <si>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</si>
  <si>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</si>
  <si>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</si>
  <si>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</si>
  <si>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</si>
  <si>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</si>
  <si>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</si>
  <si>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</si>
  <si>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</si>
  <si>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</si>
  <si>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</si>
  <si>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</si>
  <si>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</si>
  <si>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</si>
  <si>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</si>
  <si>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</si>
  <si>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</si>
  <si>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</si>
  <si>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</si>
  <si>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 DIREZ. STRUTT. COMP.</t>
  </si>
  <si>
    <t>INDENNITA' DI ESCLUSIVITA'</t>
  </si>
  <si>
    <t>RETRIBUZIONE DI POSIZIONE</t>
  </si>
  <si>
    <t>RETRIBUZIONE DI POSIZIONE - QUOTA VARIABILE</t>
  </si>
  <si>
    <t>RETRIBUZIONE DI RISULTATO</t>
  </si>
  <si>
    <t>INDENNITA' DI SPECIFICITA' MEDICO-VETERINARIA</t>
  </si>
  <si>
    <t>INDENNITA' PROFESSIONALE SPECIFICA</t>
  </si>
  <si>
    <t>MAGGIORAZIONE RETRIB. DI POSIZIONE DIRETTORE DIPARTIMENTO</t>
  </si>
  <si>
    <t>INDENNITÀ ART. 42, COMMA 5-TER, D.LGS. 151/2001</t>
  </si>
  <si>
    <t>INDENNITA' DE MARIA</t>
  </si>
  <si>
    <t>TOTALE</t>
  </si>
  <si>
    <t>Qualifiche per le Voci di Spesa di Tipo S e T</t>
  </si>
  <si>
    <t>ALTRI COMPENSI ACCESSORI PERSONALE UNIVERSITARIO</t>
  </si>
  <si>
    <t>PRONTA DISPONIBILITA'</t>
  </si>
  <si>
    <t>ALTRI COMPENSI PER PARTICOLARI CONDIZIONI DI LAVORO</t>
  </si>
  <si>
    <t>INDENNITA'  FUNZIONE POSIZIONI ORGANIZZATIVE</t>
  </si>
  <si>
    <t xml:space="preserve">COMPENSI PRODUTTIVITA' </t>
  </si>
  <si>
    <t>INCENTIVI ALLA PROGETTAZIONE EX LEGGE MERLONI</t>
  </si>
  <si>
    <t>ONORARI AVVOCATI</t>
  </si>
  <si>
    <t>INDENNITA' DI COORDINAMENTO</t>
  </si>
  <si>
    <t>COMPENSO PER TURNI DI GUARDIA NOTTURNI DIRIGENTI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</si>
  <si>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</si>
  <si>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</si>
  <si>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</si>
  <si>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</si>
  <si>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</si>
  <si>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</si>
  <si>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</si>
  <si>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</si>
  <si>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</si>
  <si>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</si>
  <si>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FORMAZIONE DEL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</si>
  <si>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</si>
  <si>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</si>
  <si>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</si>
  <si>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</si>
  <si>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ALTRE SPESE</t>
  </si>
  <si>
    <t>CONTRATTI PER RESA SERVIZI/ADEMPIMENTI OBBLIGATORI PER LEGGE</t>
  </si>
  <si>
    <t>RETRIBUZIONI PERSONALE  A TEMPO DETERMINATO</t>
  </si>
  <si>
    <t>INDENNITA' DI MISSIONE E TRASFERIMENTO</t>
  </si>
  <si>
    <t>CONTRIBUTI A CARICO DELL'AMM.NE SU COMP. FISSE E ACCESSORIE</t>
  </si>
  <si>
    <t>IRAP</t>
  </si>
  <si>
    <t>ONERI PER I CONTRATTI DI SOMMINISTRAZIONE(INTERINALI)</t>
  </si>
  <si>
    <t>SOMME RIMBORSATE PER PERSONALE COMAND./FUORI RUOLO/IN CONV.</t>
  </si>
  <si>
    <t>ALTRE SOMME RIMBORSATE ALLE AMMINISTRAZIONI</t>
  </si>
  <si>
    <t>RIMBORSI RICEVUTI PER PERS. COMAND./FUORI RUOLO/IN CONV. (-)</t>
  </si>
  <si>
    <t>SOMME RICEVUTE DA U.E. E/O PRIVATI (-)</t>
  </si>
  <si>
    <t>ALTRI RIMBORSI RICEVUTI DALLE AMMINISTRAZIONI (-)</t>
  </si>
  <si>
    <t>Elenco istituzioni ed importi dei rimborsi effettuati</t>
  </si>
  <si>
    <t>P071 REGIONE FRIULI VENEZIA GIULIA EURO 42.561 COMANDO IN                                                                                                                                                                                                 P074 ASS N. 4 MEDIO FRIULI EURO 28.737 CONVENZIONE SERVIZIO PREVENZIONE                                                                                                                                                                                   AZ.OSP.UNIV.UDINE EURO 2.562 CONVENZIONE DSC</t>
  </si>
  <si>
    <t>Elenco istituzioni ed importi dei rimborsi ricevuti</t>
  </si>
  <si>
    <t>P098 ZAMG EURO 77.654 COSINT EURO 1.014 PROGETTO SHAPE REGIONE EMILIA ROMAGNA EURO 37.265 CONSORZIO MARINE LIGNANO EURO 8.708 SOCIETA A e T EURO 2.354 EDISON SPA EURO 21.527 EDISON SPA EURO 1.377  ACEGAS EURO 1.138 ACCREDIA EURO 15.137               P090 COMANDI OUT: REGIONE FRIULI VENEZIA GIULIA EURO 137.874 PROTEZIONE CIVILE EURO 75.820 MINISTERO BENI CULTURALI 38.555 e 35.212 REGIONE FVG PER UNIVERSITA UDINE EURO 106.106                                                                         P099 INAIL EURO 17.708 IRCCS CRO EURO 3.151 UNIVERSITA TRIESTE EURO 5.673 COMUNE UDINE EURO 247 COMUNE TRIESTE EURO 397 e EURO 2.464 e EURO 6.733 COMUNE MONFALCONE EURO 664 COMUNE SACILE 505 COMMISSARIO CAVE PREDIL EURO 1.713 COMUNE PORCIA EURO 2.932P099 REGIONE FVG EURO 3.423 AZ.OSP.UNIV.UDINE EURO 488 COMUNE SACILE EURO 1.295</t>
  </si>
  <si>
    <t>T15 Fondo per la contrattazione integrativa</t>
  </si>
  <si>
    <t>Macrocategoria : DIRIGENTI NON MEDICI</t>
  </si>
  <si>
    <t>Importo di competenza</t>
  </si>
  <si>
    <t>Entrata</t>
  </si>
  <si>
    <t>Uscita</t>
  </si>
  <si>
    <t>Fondo retrib. posizione, equiparazione, specifico tratt.</t>
  </si>
  <si>
    <t>Risorse fisse aventi carattere di certezza e stabilità</t>
  </si>
  <si>
    <t>IMPORTO CONSOLIDATO AL 31.12.07 (ART. 8 C. 1 CCNL 08-09)</t>
  </si>
  <si>
    <t>INCREMENTI CCNL 08-09 (ART. 8 C. 2)</t>
  </si>
  <si>
    <t>INCR. DOT. ORG. O NUOVI SERV. (ART. 53 - POSIZ - CCNL 98-01)</t>
  </si>
  <si>
    <t>DEC FONDO/PARTE FISSA RID PROP PERS (ART.9 C2BIS L.122/10)</t>
  </si>
  <si>
    <t>totale Risorse fisse aventi carattere di certezza e stabilità Fondo posizione</t>
  </si>
  <si>
    <t>586.840</t>
  </si>
  <si>
    <t>totale Fondo posizione</t>
  </si>
  <si>
    <t>Fondo trattamento accessorio condizioni di lavoro</t>
  </si>
  <si>
    <t>IMPORTO CONSOLIDATO AL 31.12.07 (ART. 9 C. 1 CCNL 08-09)</t>
  </si>
  <si>
    <t>totale Risorse fisse aventi carattere di certezza e stabilità Fondo condizioni di lavoro</t>
  </si>
  <si>
    <t>105.882</t>
  </si>
  <si>
    <t>totale Fondo condizioni di lavoro</t>
  </si>
  <si>
    <t>Fondo retrib. risultato e qualità prestazione individuale</t>
  </si>
  <si>
    <t>IMPORTO CONSOLIDATO AL 31.12.07 (ART. 10 C. 1 CCNL 08-09)</t>
  </si>
  <si>
    <t>INCREMENTI CCNL 08-09 (ART. 10 C. 2)</t>
  </si>
  <si>
    <t>totale Risorse fisse aventi carattere di certezza e stabilità Fondo risultato</t>
  </si>
  <si>
    <t>361.720</t>
  </si>
  <si>
    <t>Risorse variabili</t>
  </si>
  <si>
    <t>ENTRATE CONTO TERZI O UTENZA O SPONSORIZZ. (ART 43 L 449/97)</t>
  </si>
  <si>
    <t>QUOTE PER LA PROGETTAZIONE (ART. 92 CC. 5-6  D.LGS. 163/06)</t>
  </si>
  <si>
    <t>SPEC. DISP. DI LEGGE (ART. 52 C. 5 L. A CCNL 98-01)</t>
  </si>
  <si>
    <t>SOMME NON UTILIZZATE FONDO ANNO PRECEDENTE</t>
  </si>
  <si>
    <t>totale Risorse variabili Fondo risultato</t>
  </si>
  <si>
    <t>26.697</t>
  </si>
  <si>
    <t>totale Fondo risultato</t>
  </si>
  <si>
    <t>388.417</t>
  </si>
  <si>
    <t>Destinazioni non contrattate specificamente dal CI di rif.to</t>
  </si>
  <si>
    <t>RETRIBUZIONE DI POSIZIONE UNIFICATA</t>
  </si>
  <si>
    <t>RETRIBUZIONE DI POSIZIONE PARTE VARIABILE AZIENDALE</t>
  </si>
  <si>
    <t>SOSTITUZIONI (ART. 18 CCNL 98-01)</t>
  </si>
  <si>
    <t>INDENNITÀ DI INCARICO DI DIREZIONE DI STRUTTURA COMPLESSA</t>
  </si>
  <si>
    <t>ALTRI ISTITUTI FONDO POSIZIONE</t>
  </si>
  <si>
    <t>totale Destinazioni non contrattate specificamente dal CI di rif.to Fondo posizione</t>
  </si>
  <si>
    <t>INDENNITÀ CONDIZIONI DI LAVORO</t>
  </si>
  <si>
    <t>totale Destinazioni non contrattate specificamente dal CI di rif.to Fondo condizioni di lavoro</t>
  </si>
  <si>
    <t>RETRIBUZIONE PER SPECIFICHE DISPOSIZIONI DI LEGGE</t>
  </si>
  <si>
    <t>COMPENSO PER QUALITÀ PRESTAZIONE INDIVIDUALE</t>
  </si>
  <si>
    <t>totale Destinazioni non contrattate specificamente dal CI di rif.to Fondo risultato</t>
  </si>
  <si>
    <t>257.143</t>
  </si>
  <si>
    <t>Destinazioni contrattate specificamente dal CI di rif.to</t>
  </si>
  <si>
    <t>RETRIBUZIONE DI RISULTATO - CONTR.</t>
  </si>
  <si>
    <t>totale Destinazioni contrattate specificamente dal CI di rif.to Fondo risultato</t>
  </si>
  <si>
    <t>131.274</t>
  </si>
  <si>
    <t>Macrocategoria : PERSONALE NON DIRIGENTE</t>
  </si>
  <si>
    <t>Fondo fasce, pos. org., ex ind. qualif. e ind. prof.le spec.</t>
  </si>
  <si>
    <t>ALTRE RISORSE FONDO FASCE / PARTE FISSA</t>
  </si>
  <si>
    <t>totale Risorse fisse aventi carattere di certezza e stabilità Fondo fasce</t>
  </si>
  <si>
    <t>1.300.627</t>
  </si>
  <si>
    <t>totale Fondo fasce</t>
  </si>
  <si>
    <t>Fondo straord. e partic. condiz. disagio peric. o danno</t>
  </si>
  <si>
    <t>IMPORTO CONSOLIDATO AL 31.12.07 (ART. 7 C. 1 CCNL 08-09)</t>
  </si>
  <si>
    <t>INCR DOT ORG. O NUOVI SERV. (ART39 C8 -COND LAV- CCNL 98-01)</t>
  </si>
  <si>
    <t>ALTRE RISORSE FONDO CONDIZIONI LAVORO / PARTE FISSA</t>
  </si>
  <si>
    <t>ALTRE DECURTAZIONE DEL FONDO /  PARTE FISSA</t>
  </si>
  <si>
    <t>218.170</t>
  </si>
  <si>
    <t>Fondo prod. coll. miglior. serv. e premio qual. prest. ind.</t>
  </si>
  <si>
    <t>totale Risorse fisse aventi carattere di certezza e stabilità Fondo produttività</t>
  </si>
  <si>
    <t>1.081.222</t>
  </si>
  <si>
    <t>SPEC. DISP. DI LEGGE (ART. 30 C. 3 L. B CCNL 02-05)</t>
  </si>
  <si>
    <t>totale Risorse variabili Fondo produttività</t>
  </si>
  <si>
    <t>59.696</t>
  </si>
  <si>
    <t>totale Fondo produttività</t>
  </si>
  <si>
    <t>1.140.918</t>
  </si>
  <si>
    <t>PROGRESSIONI ORIZZONTALI STORICHE</t>
  </si>
  <si>
    <t>POSIZIONI ORGANIZZATIVE</t>
  </si>
  <si>
    <t>INDENNITÀ DI RESPONSABILITÀ / PROFESSIONALITÀ</t>
  </si>
  <si>
    <t>ALTRI ISTITUTI FONDO FASCE</t>
  </si>
  <si>
    <t>totale Destinazioni non contrattate specificamente dal CI di rif.to Fondo fasce</t>
  </si>
  <si>
    <t>INDENNITÀ TURNO, RISCHIO, DISAGIO ECC.</t>
  </si>
  <si>
    <t>PRODUTTIVITÀ / PERFORMANCE COLLETTIVA</t>
  </si>
  <si>
    <t>PRODUTTIVITÀ / PERFORMANCE INDIVIDUALE</t>
  </si>
  <si>
    <t>totale Destinazioni non contrattate specificamente dal CI di rif.to Fondo produttività</t>
  </si>
  <si>
    <t>782.413</t>
  </si>
  <si>
    <t>PRODUTTIVITÀ / PERFORMANCE COLLETTIVA - CONTR</t>
  </si>
  <si>
    <t>totale Destinazioni contrattate specificamente dal CI di rif.to Fondo produttività</t>
  </si>
  <si>
    <t>358.505</t>
  </si>
  <si>
    <t>Scheda di Riconciliazione</t>
  </si>
  <si>
    <t>Voci di Spesa/Costo</t>
  </si>
  <si>
    <t>Importo Sico</t>
  </si>
  <si>
    <t>Importo Bilancio</t>
  </si>
  <si>
    <t>Nota</t>
  </si>
  <si>
    <t>Totale T12</t>
  </si>
  <si>
    <t>9589119</t>
  </si>
  <si>
    <t>17281134</t>
  </si>
  <si>
    <t>CONTI BILANCIO 410 420 430 440 450 460</t>
  </si>
  <si>
    <t>Totale T13</t>
  </si>
  <si>
    <t>3268425</t>
  </si>
  <si>
    <t>Assegno T14</t>
  </si>
  <si>
    <t>47718</t>
  </si>
  <si>
    <t xml:space="preserve">L010 - GESTIONE MENSE </t>
  </si>
  <si>
    <t>L011 - EROGAZIONE BUONI PASTO</t>
  </si>
  <si>
    <t>129595</t>
  </si>
  <si>
    <t>158264</t>
  </si>
  <si>
    <t>CONTO BILANCIO 315.300 DETRATTO 28.669 QUOTA CARICO DIPENDENTE</t>
  </si>
  <si>
    <t>L020 - FORMAZIONE DEL PERSONALE</t>
  </si>
  <si>
    <t>57125</t>
  </si>
  <si>
    <t>CONTO BILANCIO 450.750</t>
  </si>
  <si>
    <t>L090 - BENESSERE DEL PERSONALE</t>
  </si>
  <si>
    <t>L100 - EQUO INDENNIZZO AL PERSONALE</t>
  </si>
  <si>
    <t>L105 - SOMME CORRISPOSTE AD AGENZIA DI SOMMINISTRAZIONE(INTERINALI)</t>
  </si>
  <si>
    <t>85691</t>
  </si>
  <si>
    <t>306584</t>
  </si>
  <si>
    <t>CONTO BILANCIO 315.900.90 COMPRENSIVO COSTI ALTRI SERVIZI</t>
  </si>
  <si>
    <t>L107 - COPERTURE ASSICURATIVE</t>
  </si>
  <si>
    <t>86390</t>
  </si>
  <si>
    <t>169627</t>
  </si>
  <si>
    <t>CONTO DI BILANCIO 465.400 COMPRENDE TUTTE LE POLIZZE ASSICURATIVE ENTE</t>
  </si>
  <si>
    <t>L108 - CONTRATTI DI COLLABORAZIONE COORDINATA E CONTINUATIVA</t>
  </si>
  <si>
    <t>81237</t>
  </si>
  <si>
    <t>95828</t>
  </si>
  <si>
    <t>CONTO DI BILANCIO 450.400</t>
  </si>
  <si>
    <t>L109 - INCARICHI LIBERO PROFESSIONALI/STUDIO/RICERCA/CONSULENZA</t>
  </si>
  <si>
    <t>5357</t>
  </si>
  <si>
    <t>37710</t>
  </si>
  <si>
    <t>CONTO DI BILANCIO 465.450</t>
  </si>
  <si>
    <t>L115 - CONTRATTI PER RESA SERVIZI/ADEMPIMENTI OBBLIGATORI PER LEGGE</t>
  </si>
  <si>
    <t>64857</t>
  </si>
  <si>
    <t>402412</t>
  </si>
  <si>
    <t>CONTI DI BILANCIO 450.400 EURO 95.828 E 315.900.90 EURO 306.584 COMPRENSIVO COSTI ALTRI SERVIZI</t>
  </si>
  <si>
    <t>L110 - ALTRE SPESE</t>
  </si>
  <si>
    <t>93880</t>
  </si>
  <si>
    <t>3934221</t>
  </si>
  <si>
    <t>CONTI BILANCIO 410.600 420.600 430.600 440.600 430.500 430.100.20</t>
  </si>
  <si>
    <t>P015 - RETRIBUZIONI PERSONALE  A TEMPO DETERMINATO</t>
  </si>
  <si>
    <t>5914</t>
  </si>
  <si>
    <t>2201797</t>
  </si>
  <si>
    <t>CONTO BILANCIO 410.100.30 COSTO PERSONALE RUOLO SANITARIO</t>
  </si>
  <si>
    <t>P016 - RETRIBUZIONI PERSONALE CON CONTRATTO DI FORMAZIONE E LAVORO</t>
  </si>
  <si>
    <t>P030 - INDENNITA' DI MISSIONE E TRASFERIMENTO</t>
  </si>
  <si>
    <t>77791</t>
  </si>
  <si>
    <t>CONTI BILANCIO 410.500 420.500 430.500 440.500 460.200</t>
  </si>
  <si>
    <t>P035 - CONTRIBUTI A CARICO DELLAMM. PER FONDI PREV. COMPLEMENTARE</t>
  </si>
  <si>
    <t>P055 - CONTRIBUTI A CARICO DELL'AMM.NE SU COMP. FISSE E ACCESSORIE</t>
  </si>
  <si>
    <t>3317233</t>
  </si>
  <si>
    <t>3399937</t>
  </si>
  <si>
    <t>CONTI BILANCIO 410.700 420.700 430.700 440.700 445.500</t>
  </si>
  <si>
    <t>P058 - QUOTE ANNUE ACCANTONAMENTO TFR O ALTRA IND. FINE SERVIZIO</t>
  </si>
  <si>
    <t>P061 - IRAP</t>
  </si>
  <si>
    <t>1028128</t>
  </si>
  <si>
    <t>1330505</t>
  </si>
  <si>
    <t>CONTI DI BILANCIO 530.150 E 445.500 IN SICO IRAP DIPENDENTI IRAP FONDI IRAP PREST.AGG.</t>
  </si>
  <si>
    <t>P062 - ONERI PER I CONTRATTI DI SOMMINISTRAZIONE(INTERINALI)</t>
  </si>
  <si>
    <t>580492</t>
  </si>
  <si>
    <t>5024792</t>
  </si>
  <si>
    <t>CONTI BILANCIO 430.100.20 E 440.100.20 COSTO PERSONALE RUOLO TECNICO E AMM.</t>
  </si>
  <si>
    <t>P065 - COMPENSI PER PERSONALE ADDETTO AI LAVORI SOCIALMENTE UTILI</t>
  </si>
  <si>
    <t>P091 - ACCANTONAMENTI PER RINNOVI CONTRATTUALI</t>
  </si>
  <si>
    <t>P092 - COMPENSI AGGIUNTIVI PER LA DIRIGENZA MEDICA E VETERINARIA</t>
  </si>
  <si>
    <t>P093 - COMPENSI AGGIUNTIVI PER LA DIRIGENZA DEL RUOLO SANITARIO</t>
  </si>
  <si>
    <t>P094 - COMP.AGGIUNTIVI PERS.INFERM.CO E TECN.SAN.DI RADIOL.MED.</t>
  </si>
  <si>
    <t>SOMME RIMBORSATE ALLE AMMINISTRAZIONI PER SPESE DI PERSONALE
(sommatoria dei diversi rimborsi presenti in tabella 14)</t>
  </si>
  <si>
    <t>73860</t>
  </si>
  <si>
    <t>2676103</t>
  </si>
  <si>
    <t>CONTI BILANCIO 440.100.20 440.700.20 530.150 465.450</t>
  </si>
  <si>
    <t>18592812</t>
  </si>
  <si>
    <t>37153830</t>
  </si>
  <si>
    <t>RIMBORSI RICEVUTI  DALLE AMMINISTRAZIONI PER SPESE DI PERSONALE  (a riduzione)
(sommatoria dei diversi rimborsi presenti in tabella 14)</t>
  </si>
  <si>
    <t>606534</t>
  </si>
  <si>
    <t>687141</t>
  </si>
  <si>
    <t>CONTI BILANCIO 650.200.55 650.200.90 610.200.40</t>
  </si>
  <si>
    <t>TOTALE GENERALE AL NETTO DEI RIMBORSI</t>
  </si>
  <si>
    <t>17986278</t>
  </si>
  <si>
    <t>36466689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</si>
</sst>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D12" t="s">
        <v>41</v>
      </c>
      <c r="E12" t="s">
        <v>41</v>
      </c>
      <c r="I12" t="s">
        <v>41</v>
      </c>
      <c r="J12" t="s">
        <v>41</v>
      </c>
      <c r="K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I13" t="s">
        <v>41</v>
      </c>
      <c r="K13" t="s">
        <v>41</v>
      </c>
      <c r="L13" t="s">
        <v>41</v>
      </c>
      <c r="N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I14" t="s">
        <v>41</v>
      </c>
      <c r="K14" t="s">
        <v>41</v>
      </c>
      <c r="L14" t="s">
        <v>41</v>
      </c>
      <c r="N14" t="s">
        <v>41</v>
      </c>
      <c r="P14" t="s">
        <v>41</v>
      </c>
      <c r="Q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C14" t="s">
        <v>41</v>
      </c>
      <c r="AD14" t="s">
        <v>41</v>
      </c>
    </row>
    <row r="16" ht="12.75">
      <c r="A16" s="3" t="s">
        <v>44</v>
      </c>
    </row>
    <row r="20" ht="18">
      <c r="A20" s="1" t="s">
        <v>45</v>
      </c>
    </row>
    <row r="21" ht="18">
      <c r="A21" s="1" t="s">
        <v>46</v>
      </c>
    </row>
    <row r="26" ht="15.75">
      <c r="A26" s="4" t="s">
        <v>47</v>
      </c>
    </row>
    <row r="28" spans="1:18" ht="12.75">
      <c r="A28" s="2" t="s">
        <v>11</v>
      </c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53</v>
      </c>
      <c r="H28" s="2" t="s">
        <v>54</v>
      </c>
      <c r="I28" s="2" t="s">
        <v>55</v>
      </c>
      <c r="J28" s="2" t="s">
        <v>56</v>
      </c>
      <c r="K28" s="2" t="s">
        <v>57</v>
      </c>
      <c r="L28" s="2" t="s">
        <v>58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63</v>
      </c>
      <c r="R28" s="2" t="s">
        <v>64</v>
      </c>
    </row>
    <row r="29" spans="1:18" ht="12.75">
      <c r="A29" s="2" t="s">
        <v>65</v>
      </c>
      <c r="B29" t="s">
        <v>66</v>
      </c>
      <c r="C29" t="s">
        <v>66</v>
      </c>
      <c r="D29" t="s">
        <v>66</v>
      </c>
      <c r="E29" t="s">
        <v>66</v>
      </c>
      <c r="F29" t="s">
        <v>66</v>
      </c>
      <c r="G29" t="s">
        <v>66</v>
      </c>
      <c r="H29" t="s">
        <v>66</v>
      </c>
      <c r="I29" t="s">
        <v>66</v>
      </c>
      <c r="J29" t="s">
        <v>66</v>
      </c>
      <c r="K29" t="s">
        <v>66</v>
      </c>
      <c r="L29" t="s">
        <v>66</v>
      </c>
      <c r="M29" t="s">
        <v>66</v>
      </c>
      <c r="N29" t="s">
        <v>66</v>
      </c>
      <c r="O29" t="s">
        <v>66</v>
      </c>
      <c r="P29" t="s">
        <v>66</v>
      </c>
      <c r="Q29" t="s">
        <v>66</v>
      </c>
      <c r="R29" t="s">
        <v>66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384</v>
      </c>
    </row>
    <row r="3" ht="12.75">
      <c r="A3" t="s">
        <v>383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385</v>
      </c>
    </row>
    <row r="5" spans="1:18" ht="12.75">
      <c r="A5" s="2" t="s">
        <v>340</v>
      </c>
      <c r="B5" s="2" t="s">
        <v>386</v>
      </c>
      <c r="D5" s="2" t="s">
        <v>387</v>
      </c>
      <c r="F5" s="2" t="s">
        <v>388</v>
      </c>
      <c r="H5" s="2" t="s">
        <v>389</v>
      </c>
      <c r="J5" s="2" t="s">
        <v>390</v>
      </c>
      <c r="L5" s="2" t="s">
        <v>391</v>
      </c>
      <c r="N5" s="2" t="s">
        <v>392</v>
      </c>
      <c r="P5" s="2" t="s">
        <v>393</v>
      </c>
      <c r="R5" s="2" t="s">
        <v>346</v>
      </c>
    </row>
    <row r="6" spans="2:17" ht="12.75"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</row>
    <row r="7" spans="1:18" ht="12.75">
      <c r="A7" t="s">
        <v>361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3</v>
      </c>
      <c r="I7" s="3">
        <v>1</v>
      </c>
      <c r="J7" s="3">
        <v>2</v>
      </c>
      <c r="K7" s="3">
        <v>2</v>
      </c>
      <c r="L7" s="3">
        <v>6</v>
      </c>
      <c r="M7" s="3">
        <v>2</v>
      </c>
      <c r="N7" s="3">
        <v>3</v>
      </c>
      <c r="O7" s="3">
        <v>2</v>
      </c>
      <c r="P7" s="3">
        <f aca="true" t="shared" si="0" ref="P7:P20">B7+D7+F7+H7+J7+L7+N7</f>
        <v>14</v>
      </c>
      <c r="Q7" s="3">
        <f aca="true" t="shared" si="1" ref="Q7:Q20">C7+E7+G7+I7+K7+M7+O7</f>
        <v>8</v>
      </c>
      <c r="R7" s="5">
        <f aca="true" t="shared" si="2" ref="R7:R20">P7+Q7</f>
        <v>22</v>
      </c>
    </row>
    <row r="8" spans="1:18" ht="12.75">
      <c r="A8" t="s">
        <v>362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3</v>
      </c>
      <c r="I8" s="3">
        <v>3</v>
      </c>
      <c r="J8" s="3">
        <v>4</v>
      </c>
      <c r="K8" s="3">
        <v>0</v>
      </c>
      <c r="L8" s="3">
        <v>4</v>
      </c>
      <c r="M8" s="3">
        <v>0</v>
      </c>
      <c r="N8" s="3">
        <v>0</v>
      </c>
      <c r="O8" s="3">
        <v>0</v>
      </c>
      <c r="P8" s="3">
        <f t="shared" si="0"/>
        <v>11</v>
      </c>
      <c r="Q8" s="3">
        <f t="shared" si="1"/>
        <v>3</v>
      </c>
      <c r="R8" s="5">
        <f t="shared" si="2"/>
        <v>14</v>
      </c>
    </row>
    <row r="9" spans="1:18" ht="12.75">
      <c r="A9" t="s">
        <v>363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2</v>
      </c>
      <c r="I9" s="3">
        <v>0</v>
      </c>
      <c r="J9" s="3">
        <v>0</v>
      </c>
      <c r="K9" s="3">
        <v>1</v>
      </c>
      <c r="L9" s="3">
        <v>10</v>
      </c>
      <c r="M9" s="3">
        <v>3</v>
      </c>
      <c r="N9" s="3">
        <v>22</v>
      </c>
      <c r="O9" s="3">
        <v>16</v>
      </c>
      <c r="P9" s="3">
        <f t="shared" si="0"/>
        <v>36</v>
      </c>
      <c r="Q9" s="3">
        <f t="shared" si="1"/>
        <v>21</v>
      </c>
      <c r="R9" s="5">
        <f t="shared" si="2"/>
        <v>57</v>
      </c>
    </row>
    <row r="10" spans="1:18" ht="12.75">
      <c r="A10" t="s">
        <v>369</v>
      </c>
      <c r="B10" s="3">
        <v>0</v>
      </c>
      <c r="C10" s="3">
        <v>0</v>
      </c>
      <c r="D10" s="3">
        <v>1</v>
      </c>
      <c r="E10" s="3">
        <v>2</v>
      </c>
      <c r="F10" s="3">
        <v>0</v>
      </c>
      <c r="G10" s="3">
        <v>0</v>
      </c>
      <c r="H10" s="3">
        <v>4</v>
      </c>
      <c r="I10" s="3">
        <v>1</v>
      </c>
      <c r="J10" s="3">
        <v>7</v>
      </c>
      <c r="K10" s="3">
        <v>0</v>
      </c>
      <c r="L10" s="3">
        <v>1</v>
      </c>
      <c r="M10" s="3">
        <v>0</v>
      </c>
      <c r="N10" s="3">
        <v>7</v>
      </c>
      <c r="O10" s="3">
        <v>1</v>
      </c>
      <c r="P10" s="3">
        <f t="shared" si="0"/>
        <v>20</v>
      </c>
      <c r="Q10" s="3">
        <f t="shared" si="1"/>
        <v>4</v>
      </c>
      <c r="R10" s="5">
        <f t="shared" si="2"/>
        <v>24</v>
      </c>
    </row>
    <row r="11" spans="1:18" ht="12.75">
      <c r="A11" t="s">
        <v>370</v>
      </c>
      <c r="B11" s="3">
        <v>26</v>
      </c>
      <c r="C11" s="3">
        <v>21</v>
      </c>
      <c r="D11" s="3">
        <v>0</v>
      </c>
      <c r="E11" s="3">
        <v>3</v>
      </c>
      <c r="F11" s="3">
        <v>14</v>
      </c>
      <c r="G11" s="3">
        <v>13</v>
      </c>
      <c r="H11" s="3">
        <v>3</v>
      </c>
      <c r="I11" s="3">
        <v>5</v>
      </c>
      <c r="J11" s="3">
        <v>4</v>
      </c>
      <c r="K11" s="3">
        <v>1</v>
      </c>
      <c r="L11" s="3">
        <v>1</v>
      </c>
      <c r="M11" s="3">
        <v>0</v>
      </c>
      <c r="N11" s="3">
        <v>1</v>
      </c>
      <c r="O11" s="3">
        <v>0</v>
      </c>
      <c r="P11" s="3">
        <f t="shared" si="0"/>
        <v>49</v>
      </c>
      <c r="Q11" s="3">
        <f t="shared" si="1"/>
        <v>43</v>
      </c>
      <c r="R11" s="5">
        <f t="shared" si="2"/>
        <v>92</v>
      </c>
    </row>
    <row r="12" spans="1:18" ht="12.75">
      <c r="A12" t="s">
        <v>371</v>
      </c>
      <c r="B12" s="3">
        <v>7</v>
      </c>
      <c r="C12" s="3">
        <v>3</v>
      </c>
      <c r="D12" s="3">
        <v>0</v>
      </c>
      <c r="E12" s="3">
        <v>0</v>
      </c>
      <c r="F12" s="3">
        <v>1</v>
      </c>
      <c r="G12" s="3">
        <v>0</v>
      </c>
      <c r="H12" s="3">
        <v>9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f t="shared" si="0"/>
        <v>18</v>
      </c>
      <c r="Q12" s="3">
        <f t="shared" si="1"/>
        <v>5</v>
      </c>
      <c r="R12" s="5">
        <f t="shared" si="2"/>
        <v>23</v>
      </c>
    </row>
    <row r="13" spans="1:18" ht="12.75">
      <c r="A13" t="s">
        <v>372</v>
      </c>
      <c r="B13" s="3">
        <v>1</v>
      </c>
      <c r="C13" s="3">
        <v>0</v>
      </c>
      <c r="D13" s="3">
        <v>0</v>
      </c>
      <c r="E13" s="3">
        <v>0</v>
      </c>
      <c r="F13" s="3">
        <v>4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6</v>
      </c>
      <c r="Q13" s="3">
        <f t="shared" si="1"/>
        <v>0</v>
      </c>
      <c r="R13" s="5">
        <f t="shared" si="2"/>
        <v>6</v>
      </c>
    </row>
    <row r="14" spans="1:18" ht="12.75">
      <c r="A14" t="s">
        <v>373</v>
      </c>
      <c r="B14" s="3">
        <v>0</v>
      </c>
      <c r="C14" s="3">
        <v>0</v>
      </c>
      <c r="D14" s="3">
        <v>4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4</v>
      </c>
      <c r="Q14" s="3">
        <f t="shared" si="1"/>
        <v>2</v>
      </c>
      <c r="R14" s="5">
        <f t="shared" si="2"/>
        <v>6</v>
      </c>
    </row>
    <row r="15" spans="1:18" ht="12.75">
      <c r="A15" t="s">
        <v>374</v>
      </c>
      <c r="B15" s="3">
        <v>2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4</v>
      </c>
      <c r="Q15" s="3">
        <f t="shared" si="1"/>
        <v>1</v>
      </c>
      <c r="R15" s="5">
        <f t="shared" si="2"/>
        <v>5</v>
      </c>
    </row>
    <row r="16" spans="1:18" ht="12.75">
      <c r="A16" t="s">
        <v>377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1</v>
      </c>
      <c r="P16" s="3">
        <f t="shared" si="0"/>
        <v>0</v>
      </c>
      <c r="Q16" s="3">
        <f t="shared" si="1"/>
        <v>5</v>
      </c>
      <c r="R16" s="5">
        <f t="shared" si="2"/>
        <v>5</v>
      </c>
    </row>
    <row r="17" spans="1:18" ht="12.75">
      <c r="A17" t="s">
        <v>378</v>
      </c>
      <c r="B17" s="3">
        <v>2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2</v>
      </c>
      <c r="I17" s="3">
        <v>4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f t="shared" si="0"/>
        <v>6</v>
      </c>
      <c r="Q17" s="3">
        <f t="shared" si="1"/>
        <v>6</v>
      </c>
      <c r="R17" s="5">
        <f t="shared" si="2"/>
        <v>12</v>
      </c>
    </row>
    <row r="18" spans="1:18" ht="12.75">
      <c r="A18" t="s">
        <v>379</v>
      </c>
      <c r="B18" s="3">
        <v>2</v>
      </c>
      <c r="C18" s="3">
        <v>10</v>
      </c>
      <c r="D18" s="3">
        <v>0</v>
      </c>
      <c r="E18" s="3">
        <v>0</v>
      </c>
      <c r="F18" s="3">
        <v>0</v>
      </c>
      <c r="G18" s="3">
        <v>2</v>
      </c>
      <c r="H18" s="3">
        <v>0</v>
      </c>
      <c r="I18" s="3">
        <v>7</v>
      </c>
      <c r="J18" s="3">
        <v>0</v>
      </c>
      <c r="K18" s="3">
        <v>1</v>
      </c>
      <c r="L18" s="3">
        <v>0</v>
      </c>
      <c r="M18" s="3">
        <v>3</v>
      </c>
      <c r="N18" s="3">
        <v>0</v>
      </c>
      <c r="O18" s="3">
        <v>0</v>
      </c>
      <c r="P18" s="3">
        <f t="shared" si="0"/>
        <v>2</v>
      </c>
      <c r="Q18" s="3">
        <f t="shared" si="1"/>
        <v>23</v>
      </c>
      <c r="R18" s="5">
        <f t="shared" si="2"/>
        <v>25</v>
      </c>
    </row>
    <row r="19" spans="1:18" ht="12.75">
      <c r="A19" t="s">
        <v>380</v>
      </c>
      <c r="B19" s="3">
        <v>0</v>
      </c>
      <c r="C19" s="3">
        <v>0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2</v>
      </c>
      <c r="Q19" s="3">
        <f t="shared" si="1"/>
        <v>1</v>
      </c>
      <c r="R19" s="5">
        <f t="shared" si="2"/>
        <v>3</v>
      </c>
    </row>
    <row r="20" spans="1:18" ht="12.75">
      <c r="A20" t="s">
        <v>381</v>
      </c>
      <c r="B20" s="3">
        <v>1</v>
      </c>
      <c r="C20" s="3">
        <v>1</v>
      </c>
      <c r="D20" s="3">
        <v>1</v>
      </c>
      <c r="E20" s="3">
        <v>2</v>
      </c>
      <c r="F20" s="3">
        <v>1</v>
      </c>
      <c r="G20" s="3">
        <v>2</v>
      </c>
      <c r="H20" s="3">
        <v>2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5</v>
      </c>
      <c r="Q20" s="3">
        <f t="shared" si="1"/>
        <v>8</v>
      </c>
      <c r="R20" s="5">
        <f t="shared" si="2"/>
        <v>13</v>
      </c>
    </row>
    <row r="21" spans="1:18" ht="12.75">
      <c r="A21" s="2" t="s">
        <v>346</v>
      </c>
      <c r="B21" s="5">
        <f aca="true" t="shared" si="3" ref="B21:R21">SUM(B7:B20)</f>
        <v>41</v>
      </c>
      <c r="C21" s="5">
        <f t="shared" si="3"/>
        <v>37</v>
      </c>
      <c r="D21" s="5">
        <f t="shared" si="3"/>
        <v>10</v>
      </c>
      <c r="E21" s="5">
        <f t="shared" si="3"/>
        <v>9</v>
      </c>
      <c r="F21" s="5">
        <f t="shared" si="3"/>
        <v>22</v>
      </c>
      <c r="G21" s="5">
        <f t="shared" si="3"/>
        <v>20</v>
      </c>
      <c r="H21" s="5">
        <f t="shared" si="3"/>
        <v>29</v>
      </c>
      <c r="I21" s="5">
        <f t="shared" si="3"/>
        <v>26</v>
      </c>
      <c r="J21" s="5">
        <f t="shared" si="3"/>
        <v>20</v>
      </c>
      <c r="K21" s="5">
        <f t="shared" si="3"/>
        <v>8</v>
      </c>
      <c r="L21" s="5">
        <f t="shared" si="3"/>
        <v>22</v>
      </c>
      <c r="M21" s="5">
        <f t="shared" si="3"/>
        <v>10</v>
      </c>
      <c r="N21" s="5">
        <f t="shared" si="3"/>
        <v>33</v>
      </c>
      <c r="O21" s="5">
        <f t="shared" si="3"/>
        <v>20</v>
      </c>
      <c r="P21" s="5">
        <f t="shared" si="3"/>
        <v>177</v>
      </c>
      <c r="Q21" s="5">
        <f t="shared" si="3"/>
        <v>130</v>
      </c>
      <c r="R21" s="5">
        <f t="shared" si="3"/>
        <v>307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394</v>
      </c>
    </row>
    <row r="3" ht="12.75">
      <c r="A3" t="s">
        <v>383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395</v>
      </c>
    </row>
    <row r="5" spans="1:5" ht="12.75">
      <c r="A5" s="2" t="s">
        <v>396</v>
      </c>
      <c r="B5" s="2" t="s">
        <v>397</v>
      </c>
      <c r="C5" s="2" t="s">
        <v>398</v>
      </c>
      <c r="D5" s="2" t="s">
        <v>399</v>
      </c>
      <c r="E5" s="2" t="s">
        <v>90</v>
      </c>
    </row>
    <row r="6" spans="1:5" ht="12.75">
      <c r="A6" t="s">
        <v>400</v>
      </c>
      <c r="B6" t="s">
        <v>401</v>
      </c>
      <c r="C6" t="s">
        <v>402</v>
      </c>
      <c r="D6" s="3">
        <v>6</v>
      </c>
      <c r="E6" s="3">
        <v>6</v>
      </c>
    </row>
    <row r="7" spans="3:5" ht="12.75">
      <c r="C7" t="s">
        <v>403</v>
      </c>
      <c r="D7" s="3">
        <v>5</v>
      </c>
      <c r="E7" s="3">
        <v>5</v>
      </c>
    </row>
    <row r="8" spans="2:5" ht="12.75">
      <c r="B8" t="s">
        <v>404</v>
      </c>
      <c r="C8" t="s">
        <v>402</v>
      </c>
      <c r="D8" s="3">
        <v>10</v>
      </c>
      <c r="E8" s="3">
        <v>10</v>
      </c>
    </row>
    <row r="9" spans="3:5" ht="12.75">
      <c r="C9" t="s">
        <v>403</v>
      </c>
      <c r="D9" s="3">
        <v>10</v>
      </c>
      <c r="E9" s="3">
        <v>10</v>
      </c>
    </row>
    <row r="10" spans="2:5" ht="12.75">
      <c r="B10" t="s">
        <v>405</v>
      </c>
      <c r="C10" t="s">
        <v>402</v>
      </c>
      <c r="D10" s="3">
        <v>8</v>
      </c>
      <c r="E10" s="3">
        <v>8</v>
      </c>
    </row>
    <row r="11" spans="3:5" ht="12.75">
      <c r="C11" t="s">
        <v>403</v>
      </c>
      <c r="D11" s="3">
        <v>8</v>
      </c>
      <c r="E11" s="3">
        <v>8</v>
      </c>
    </row>
    <row r="12" spans="1:5" ht="12.75">
      <c r="A12" t="s">
        <v>406</v>
      </c>
      <c r="B12" t="s">
        <v>401</v>
      </c>
      <c r="C12" t="s">
        <v>402</v>
      </c>
      <c r="D12" s="3">
        <v>2</v>
      </c>
      <c r="E12" s="3">
        <v>2</v>
      </c>
    </row>
    <row r="13" spans="3:5" ht="12.75">
      <c r="C13" t="s">
        <v>407</v>
      </c>
      <c r="D13" s="3">
        <v>1</v>
      </c>
      <c r="E13" s="3">
        <v>1</v>
      </c>
    </row>
    <row r="14" spans="2:5" ht="12.75">
      <c r="B14" t="s">
        <v>404</v>
      </c>
      <c r="C14" t="s">
        <v>402</v>
      </c>
      <c r="D14" s="3">
        <v>3</v>
      </c>
      <c r="E14" s="3">
        <v>3</v>
      </c>
    </row>
    <row r="15" spans="3:5" ht="12.75">
      <c r="C15" t="s">
        <v>403</v>
      </c>
      <c r="D15" s="3">
        <v>3</v>
      </c>
      <c r="E15" s="3">
        <v>3</v>
      </c>
    </row>
    <row r="16" spans="2:5" ht="12.75">
      <c r="B16" t="s">
        <v>405</v>
      </c>
      <c r="C16" t="s">
        <v>402</v>
      </c>
      <c r="D16" s="3">
        <v>2</v>
      </c>
      <c r="E16" s="3">
        <v>2</v>
      </c>
    </row>
    <row r="17" spans="3:5" ht="12.75">
      <c r="C17" t="s">
        <v>403</v>
      </c>
      <c r="D17" s="3">
        <v>1</v>
      </c>
      <c r="E17" s="3">
        <v>1</v>
      </c>
    </row>
    <row r="18" spans="3:5" ht="12.75">
      <c r="C18" t="s">
        <v>407</v>
      </c>
      <c r="D18" s="3">
        <v>1</v>
      </c>
      <c r="E18" s="3">
        <v>1</v>
      </c>
    </row>
    <row r="19" spans="1:5" ht="12.75">
      <c r="A19" t="s">
        <v>408</v>
      </c>
      <c r="B19" t="s">
        <v>409</v>
      </c>
      <c r="C19" t="s">
        <v>402</v>
      </c>
      <c r="D19" s="3">
        <v>15</v>
      </c>
      <c r="E19" s="3">
        <v>15</v>
      </c>
    </row>
    <row r="20" spans="3:5" ht="12.75">
      <c r="C20" t="s">
        <v>410</v>
      </c>
      <c r="D20" s="3">
        <v>15</v>
      </c>
      <c r="E20" s="3">
        <v>15</v>
      </c>
    </row>
    <row r="21" spans="2:5" ht="12.75">
      <c r="B21" t="s">
        <v>411</v>
      </c>
      <c r="C21" t="s">
        <v>402</v>
      </c>
      <c r="D21" s="3">
        <v>20</v>
      </c>
      <c r="E21" s="3">
        <v>20</v>
      </c>
    </row>
    <row r="22" spans="3:5" ht="12.75">
      <c r="C22" t="s">
        <v>410</v>
      </c>
      <c r="D22" s="3">
        <v>20</v>
      </c>
      <c r="E22" s="3">
        <v>20</v>
      </c>
    </row>
    <row r="23" spans="2:5" ht="12.75">
      <c r="B23" t="s">
        <v>412</v>
      </c>
      <c r="C23" t="s">
        <v>402</v>
      </c>
      <c r="D23" s="3">
        <v>9</v>
      </c>
      <c r="E23" s="3">
        <v>9</v>
      </c>
    </row>
    <row r="24" spans="3:5" ht="12.75">
      <c r="C24" t="s">
        <v>410</v>
      </c>
      <c r="D24" s="3">
        <v>8</v>
      </c>
      <c r="E24" s="3">
        <v>8</v>
      </c>
    </row>
    <row r="25" spans="2:5" ht="12.75">
      <c r="B25" t="s">
        <v>413</v>
      </c>
      <c r="C25" t="s">
        <v>414</v>
      </c>
      <c r="D25" s="3">
        <v>4</v>
      </c>
      <c r="E25" s="3">
        <v>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415</v>
      </c>
    </row>
    <row r="5" spans="1:14" ht="12.75">
      <c r="A5" s="2" t="s">
        <v>416</v>
      </c>
      <c r="B5" s="2" t="s">
        <v>417</v>
      </c>
      <c r="D5" s="2" t="s">
        <v>418</v>
      </c>
      <c r="F5" s="2" t="s">
        <v>419</v>
      </c>
      <c r="H5" s="2" t="s">
        <v>147</v>
      </c>
      <c r="J5" s="2" t="s">
        <v>420</v>
      </c>
      <c r="L5" s="2" t="s">
        <v>421</v>
      </c>
      <c r="N5" s="2" t="s">
        <v>422</v>
      </c>
    </row>
    <row r="6" spans="2:15" ht="12.75"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</row>
    <row r="7" spans="1:15" ht="12.75">
      <c r="A7" t="s">
        <v>82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7</v>
      </c>
      <c r="O7" s="6">
        <v>2</v>
      </c>
    </row>
    <row r="8" spans="1:15" ht="12.75">
      <c r="A8" t="s">
        <v>83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3</v>
      </c>
      <c r="O8" s="6">
        <v>4</v>
      </c>
    </row>
    <row r="9" spans="1:15" ht="12.75">
      <c r="A9" t="s">
        <v>84</v>
      </c>
      <c r="B9" s="6">
        <v>0.1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20</v>
      </c>
      <c r="O9" s="6">
        <v>8</v>
      </c>
    </row>
    <row r="10" spans="1:15" ht="12.75">
      <c r="A10" t="s">
        <v>85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3</v>
      </c>
      <c r="O10" s="6">
        <v>0</v>
      </c>
    </row>
    <row r="11" spans="1:15" ht="12.75">
      <c r="A11" t="s">
        <v>87</v>
      </c>
      <c r="B11" s="6">
        <v>0</v>
      </c>
      <c r="C11" s="6">
        <v>0</v>
      </c>
      <c r="D11" s="6">
        <v>0</v>
      </c>
      <c r="E11" s="6">
        <v>0</v>
      </c>
      <c r="F11" s="6">
        <v>6.33</v>
      </c>
      <c r="G11" s="6">
        <v>7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18</v>
      </c>
      <c r="O11" s="6">
        <v>9</v>
      </c>
    </row>
    <row r="12" spans="1:15" ht="12.75">
      <c r="A12" t="s">
        <v>89</v>
      </c>
      <c r="B12" s="6">
        <v>0</v>
      </c>
      <c r="C12" s="6">
        <v>0</v>
      </c>
      <c r="D12" s="6">
        <v>0</v>
      </c>
      <c r="E12" s="6">
        <v>0</v>
      </c>
      <c r="F12" s="6">
        <v>0.83</v>
      </c>
      <c r="G12" s="6">
        <v>1.41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2.75">
      <c r="A13" s="2" t="s">
        <v>346</v>
      </c>
      <c r="B13" s="7">
        <f aca="true" t="shared" si="0" ref="B13:O13">SUM(B7:B12)</f>
        <v>0.1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7.16</v>
      </c>
      <c r="G13" s="7">
        <f t="shared" si="0"/>
        <v>8.41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51</v>
      </c>
      <c r="O13" s="7">
        <f t="shared" si="0"/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423</v>
      </c>
    </row>
    <row r="3" ht="12.75">
      <c r="A3" t="s">
        <v>383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424</v>
      </c>
    </row>
    <row r="5" spans="1:16" ht="12.75">
      <c r="A5" s="2" t="s">
        <v>340</v>
      </c>
      <c r="B5" s="2" t="s">
        <v>425</v>
      </c>
      <c r="D5" s="2" t="s">
        <v>426</v>
      </c>
      <c r="F5" s="2" t="s">
        <v>427</v>
      </c>
      <c r="H5" s="2" t="s">
        <v>428</v>
      </c>
      <c r="J5" s="2" t="s">
        <v>429</v>
      </c>
      <c r="L5" s="2" t="s">
        <v>430</v>
      </c>
      <c r="N5" s="2" t="s">
        <v>431</v>
      </c>
      <c r="P5" s="2" t="s">
        <v>432</v>
      </c>
    </row>
    <row r="6" spans="2:17" ht="12.75"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</row>
    <row r="7" spans="1:17" ht="12.75">
      <c r="A7" t="s">
        <v>363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t="s">
        <v>378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s="2" t="s">
        <v>346</v>
      </c>
      <c r="B9" s="5">
        <f aca="true" t="shared" si="0" ref="B9:Q9">SUM(B7:B8)</f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2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433</v>
      </c>
    </row>
    <row r="3" ht="12.75">
      <c r="A3" t="s">
        <v>383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434</v>
      </c>
    </row>
    <row r="5" spans="2:18" ht="12.75">
      <c r="B5" s="2" t="s">
        <v>435</v>
      </c>
      <c r="D5" s="2" t="s">
        <v>436</v>
      </c>
      <c r="F5" s="2" t="s">
        <v>437</v>
      </c>
      <c r="H5" s="2" t="s">
        <v>438</v>
      </c>
      <c r="J5" s="2" t="s">
        <v>439</v>
      </c>
      <c r="L5" s="2" t="s">
        <v>440</v>
      </c>
      <c r="N5" s="2" t="s">
        <v>441</v>
      </c>
      <c r="P5" s="2" t="s">
        <v>442</v>
      </c>
      <c r="R5" s="2" t="s">
        <v>346</v>
      </c>
    </row>
    <row r="6" spans="1:17" ht="12.75">
      <c r="A6" s="2" t="s">
        <v>340</v>
      </c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</row>
    <row r="7" spans="1:18" ht="12.75">
      <c r="A7" t="s">
        <v>361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5">
        <f aca="true" t="shared" si="0" ref="R7:R14">SUM(B7:Q7)</f>
        <v>1</v>
      </c>
    </row>
    <row r="8" spans="1:18" ht="12.75">
      <c r="A8" t="s">
        <v>362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5">
        <f t="shared" si="0"/>
        <v>2</v>
      </c>
    </row>
    <row r="9" spans="1:18" ht="12.75">
      <c r="A9" t="s">
        <v>363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5">
        <f t="shared" si="0"/>
        <v>1</v>
      </c>
    </row>
    <row r="10" spans="1:18" ht="12.75">
      <c r="A10" t="s">
        <v>370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5">
        <f t="shared" si="0"/>
        <v>1</v>
      </c>
    </row>
    <row r="11" spans="1:18" ht="12.75">
      <c r="A11" t="s">
        <v>371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5">
        <f t="shared" si="0"/>
        <v>2</v>
      </c>
    </row>
    <row r="12" spans="1:18" ht="12.75">
      <c r="A12" t="s">
        <v>372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5">
        <f t="shared" si="0"/>
        <v>1</v>
      </c>
    </row>
    <row r="13" spans="1:18" ht="12.75">
      <c r="A13" t="s">
        <v>378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5">
        <f t="shared" si="0"/>
        <v>1</v>
      </c>
    </row>
    <row r="14" spans="1:18" ht="12.75">
      <c r="A14" t="s">
        <v>379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5">
        <f t="shared" si="0"/>
        <v>3</v>
      </c>
    </row>
    <row r="15" spans="1:18" ht="12.75">
      <c r="A15" s="2" t="s">
        <v>346</v>
      </c>
      <c r="B15" s="5">
        <f aca="true" t="shared" si="1" ref="B15:R15">SUM(B7:B14)</f>
        <v>1</v>
      </c>
      <c r="C15" s="5">
        <f t="shared" si="1"/>
        <v>0</v>
      </c>
      <c r="D15" s="5">
        <f t="shared" si="1"/>
        <v>2</v>
      </c>
      <c r="E15" s="5">
        <f t="shared" si="1"/>
        <v>1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5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2</v>
      </c>
      <c r="Q15" s="5">
        <f t="shared" si="1"/>
        <v>1</v>
      </c>
      <c r="R15" s="5">
        <f t="shared" si="1"/>
        <v>12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443</v>
      </c>
    </row>
    <row r="5" spans="2:20" ht="12.75">
      <c r="B5" s="2" t="s">
        <v>444</v>
      </c>
      <c r="D5" s="2" t="s">
        <v>442</v>
      </c>
      <c r="F5" s="2" t="s">
        <v>445</v>
      </c>
      <c r="H5" s="2" t="s">
        <v>446</v>
      </c>
      <c r="J5" s="2" t="s">
        <v>447</v>
      </c>
      <c r="L5" s="2" t="s">
        <v>448</v>
      </c>
      <c r="N5" s="2" t="s">
        <v>449</v>
      </c>
      <c r="P5" s="2" t="s">
        <v>450</v>
      </c>
      <c r="R5" s="2" t="s">
        <v>451</v>
      </c>
      <c r="T5" s="2" t="s">
        <v>452</v>
      </c>
    </row>
    <row r="6" spans="1:19" ht="12.75">
      <c r="A6" s="2" t="s">
        <v>340</v>
      </c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  <c r="R6" t="s">
        <v>347</v>
      </c>
      <c r="S6" t="s">
        <v>348</v>
      </c>
    </row>
    <row r="7" spans="1:20" ht="12.75">
      <c r="A7" t="s">
        <v>370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5">
        <f>SUM(B7:S7)</f>
        <v>1</v>
      </c>
    </row>
    <row r="8" spans="1:20" ht="12.75">
      <c r="A8" t="s">
        <v>377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5">
        <f>SUM(B8:S8)</f>
        <v>1</v>
      </c>
    </row>
    <row r="9" spans="1:20" ht="12.75">
      <c r="A9" s="2" t="s">
        <v>346</v>
      </c>
      <c r="B9" s="5">
        <f aca="true" t="shared" si="0" ref="B9:T9">SUM(B7:B8)</f>
        <v>1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1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67</v>
      </c>
    </row>
    <row r="2" ht="12.75">
      <c r="A2" s="2" t="s">
        <v>68</v>
      </c>
    </row>
    <row r="3" ht="12.75">
      <c r="A3" s="2" t="s">
        <v>69</v>
      </c>
    </row>
    <row r="4" ht="12.75">
      <c r="A4" s="2" t="s">
        <v>70</v>
      </c>
    </row>
    <row r="5" spans="1:5" ht="15.75">
      <c r="A5" s="4" t="s">
        <v>71</v>
      </c>
      <c r="E5" s="4" t="s">
        <v>72</v>
      </c>
    </row>
    <row r="6" spans="1:5" ht="12.75">
      <c r="A6" s="2" t="s">
        <v>73</v>
      </c>
      <c r="E6" s="2" t="s">
        <v>74</v>
      </c>
    </row>
    <row r="7" spans="1:12" ht="12.75">
      <c r="A7" s="2" t="s">
        <v>75</v>
      </c>
      <c r="B7" s="2" t="s">
        <v>76</v>
      </c>
      <c r="C7" s="2" t="s">
        <v>77</v>
      </c>
      <c r="D7" s="2" t="s">
        <v>4</v>
      </c>
      <c r="E7" s="2" t="s">
        <v>78</v>
      </c>
      <c r="F7" s="2" t="s">
        <v>76</v>
      </c>
      <c r="G7" s="2" t="s">
        <v>77</v>
      </c>
      <c r="H7" s="2" t="s">
        <v>4</v>
      </c>
      <c r="I7" s="2" t="s">
        <v>79</v>
      </c>
      <c r="J7" s="2" t="s">
        <v>76</v>
      </c>
      <c r="K7" s="2" t="s">
        <v>77</v>
      </c>
      <c r="L7" s="2" t="s">
        <v>4</v>
      </c>
    </row>
    <row r="8" spans="1:12" ht="12.75">
      <c r="A8" t="s">
        <v>80</v>
      </c>
      <c r="B8" s="3">
        <v>3</v>
      </c>
      <c r="C8" s="3">
        <v>3</v>
      </c>
      <c r="D8" s="3">
        <v>3</v>
      </c>
      <c r="E8" t="s">
        <v>80</v>
      </c>
      <c r="F8" s="3">
        <v>350467</v>
      </c>
      <c r="G8" s="3">
        <v>416225</v>
      </c>
      <c r="H8" s="3">
        <v>415402</v>
      </c>
      <c r="I8" t="s">
        <v>80</v>
      </c>
      <c r="J8" s="3">
        <v>0</v>
      </c>
      <c r="K8" s="3">
        <v>0</v>
      </c>
      <c r="L8" s="3">
        <v>0</v>
      </c>
    </row>
    <row r="9" spans="1:12" ht="12.75">
      <c r="A9" t="s">
        <v>81</v>
      </c>
      <c r="B9" s="3">
        <v>0</v>
      </c>
      <c r="C9" s="3">
        <v>0</v>
      </c>
      <c r="D9" s="3">
        <v>0</v>
      </c>
      <c r="E9" t="s">
        <v>81</v>
      </c>
      <c r="F9" s="3">
        <v>0</v>
      </c>
      <c r="G9" s="3">
        <v>0</v>
      </c>
      <c r="H9" s="3">
        <v>0</v>
      </c>
      <c r="I9" t="s">
        <v>81</v>
      </c>
      <c r="J9" s="3">
        <v>0</v>
      </c>
      <c r="K9" s="3">
        <v>0</v>
      </c>
      <c r="L9" s="3">
        <v>0</v>
      </c>
    </row>
    <row r="10" spans="1:12" ht="12.75">
      <c r="A10" t="s">
        <v>82</v>
      </c>
      <c r="B10" s="3">
        <v>26</v>
      </c>
      <c r="C10" s="3">
        <v>23</v>
      </c>
      <c r="D10" s="3">
        <v>23</v>
      </c>
      <c r="E10" t="s">
        <v>82</v>
      </c>
      <c r="F10" s="3">
        <v>2304905</v>
      </c>
      <c r="G10" s="3">
        <v>2254993</v>
      </c>
      <c r="H10" s="3">
        <v>2194099</v>
      </c>
      <c r="I10" t="s">
        <v>82</v>
      </c>
      <c r="J10" s="3">
        <v>151650</v>
      </c>
      <c r="K10" s="3">
        <v>0</v>
      </c>
      <c r="L10" s="3">
        <v>33089</v>
      </c>
    </row>
    <row r="11" spans="1:12" ht="12.75">
      <c r="A11" t="s">
        <v>83</v>
      </c>
      <c r="B11" s="3">
        <v>23</v>
      </c>
      <c r="C11" s="3">
        <v>23</v>
      </c>
      <c r="D11" s="3">
        <v>22</v>
      </c>
      <c r="E11" t="s">
        <v>83</v>
      </c>
      <c r="F11" s="3">
        <v>756734</v>
      </c>
      <c r="G11" s="3">
        <v>778568</v>
      </c>
      <c r="H11" s="3">
        <v>756217</v>
      </c>
      <c r="I11" t="s">
        <v>83</v>
      </c>
      <c r="J11" s="3">
        <v>30041</v>
      </c>
      <c r="K11" s="3">
        <v>0</v>
      </c>
      <c r="L11" s="3">
        <v>0</v>
      </c>
    </row>
    <row r="12" spans="1:12" ht="12.75">
      <c r="A12" t="s">
        <v>84</v>
      </c>
      <c r="B12" s="3">
        <v>74</v>
      </c>
      <c r="C12" s="3">
        <v>74</v>
      </c>
      <c r="D12" s="3">
        <v>71</v>
      </c>
      <c r="E12" t="s">
        <v>84</v>
      </c>
      <c r="F12" s="3">
        <v>2711554</v>
      </c>
      <c r="G12" s="3">
        <v>2566280</v>
      </c>
      <c r="H12" s="3">
        <v>2566655</v>
      </c>
      <c r="I12" t="s">
        <v>84</v>
      </c>
      <c r="J12" s="3">
        <v>106913</v>
      </c>
      <c r="K12" s="3">
        <v>40</v>
      </c>
      <c r="L12" s="3">
        <v>1874</v>
      </c>
    </row>
    <row r="13" spans="1:12" ht="12.75">
      <c r="A13" t="s">
        <v>85</v>
      </c>
      <c r="B13" s="3">
        <v>5</v>
      </c>
      <c r="C13" s="3">
        <v>4</v>
      </c>
      <c r="D13" s="3">
        <v>4</v>
      </c>
      <c r="E13" t="s">
        <v>85</v>
      </c>
      <c r="F13" s="3">
        <v>417672</v>
      </c>
      <c r="G13" s="3">
        <v>384847</v>
      </c>
      <c r="H13" s="3">
        <v>353499</v>
      </c>
      <c r="I13" t="s">
        <v>85</v>
      </c>
      <c r="J13" s="3">
        <v>39700</v>
      </c>
      <c r="K13" s="3">
        <v>0</v>
      </c>
      <c r="L13" s="3">
        <v>579</v>
      </c>
    </row>
    <row r="14" spans="1:12" ht="12.75">
      <c r="A14" t="s">
        <v>86</v>
      </c>
      <c r="B14" s="3">
        <v>0</v>
      </c>
      <c r="C14" s="3">
        <v>1</v>
      </c>
      <c r="D14" s="3">
        <v>1</v>
      </c>
      <c r="E14" t="s">
        <v>86</v>
      </c>
      <c r="F14" s="3">
        <v>0</v>
      </c>
      <c r="G14" s="3">
        <v>65360</v>
      </c>
      <c r="H14" s="3">
        <v>78465</v>
      </c>
      <c r="I14" t="s">
        <v>86</v>
      </c>
      <c r="J14" s="3">
        <v>0</v>
      </c>
      <c r="K14" s="3">
        <v>0</v>
      </c>
      <c r="L14" s="3">
        <v>0</v>
      </c>
    </row>
    <row r="15" spans="1:12" ht="12.75">
      <c r="A15" t="s">
        <v>87</v>
      </c>
      <c r="B15" s="3">
        <v>157</v>
      </c>
      <c r="C15" s="3">
        <v>159</v>
      </c>
      <c r="D15" s="3">
        <v>156</v>
      </c>
      <c r="E15" t="s">
        <v>87</v>
      </c>
      <c r="F15" s="3">
        <v>4422575</v>
      </c>
      <c r="G15" s="3">
        <v>4736659</v>
      </c>
      <c r="H15" s="3">
        <v>4788284</v>
      </c>
      <c r="I15" t="s">
        <v>87</v>
      </c>
      <c r="J15" s="3">
        <v>189800</v>
      </c>
      <c r="K15" s="3">
        <v>15147</v>
      </c>
      <c r="L15" s="3">
        <v>13600</v>
      </c>
    </row>
    <row r="16" spans="1:12" ht="12.75">
      <c r="A16" t="s">
        <v>88</v>
      </c>
      <c r="B16" s="3">
        <v>1</v>
      </c>
      <c r="C16" s="3">
        <v>1</v>
      </c>
      <c r="D16" s="3">
        <v>1</v>
      </c>
      <c r="E16" t="s">
        <v>88</v>
      </c>
      <c r="F16" s="3">
        <v>85303</v>
      </c>
      <c r="G16" s="3">
        <v>99082</v>
      </c>
      <c r="H16" s="3">
        <v>92504</v>
      </c>
      <c r="I16" t="s">
        <v>88</v>
      </c>
      <c r="J16" s="3">
        <v>4129</v>
      </c>
      <c r="K16" s="3">
        <v>310</v>
      </c>
      <c r="L16" s="3">
        <v>7047</v>
      </c>
    </row>
    <row r="17" spans="1:12" ht="12.75">
      <c r="A17" t="s">
        <v>89</v>
      </c>
      <c r="B17" s="3">
        <v>58</v>
      </c>
      <c r="C17" s="3">
        <v>61</v>
      </c>
      <c r="D17" s="3">
        <v>58</v>
      </c>
      <c r="E17" t="s">
        <v>89</v>
      </c>
      <c r="F17" s="3">
        <v>1562403</v>
      </c>
      <c r="G17" s="3">
        <v>1602427</v>
      </c>
      <c r="H17" s="3">
        <v>1612419</v>
      </c>
      <c r="I17" t="s">
        <v>89</v>
      </c>
      <c r="J17" s="3">
        <v>62623</v>
      </c>
      <c r="K17" s="3">
        <v>1183</v>
      </c>
      <c r="L17" s="3">
        <v>3619</v>
      </c>
    </row>
    <row r="18" spans="1:12" ht="12.75">
      <c r="A18" s="2" t="s">
        <v>90</v>
      </c>
      <c r="B18" s="5">
        <f>SUM(B7:B17)</f>
        <v>347</v>
      </c>
      <c r="C18" s="5">
        <f>SUM(C7:C17)</f>
        <v>349</v>
      </c>
      <c r="D18" s="5">
        <f>SUM(D7:D17)</f>
        <v>339</v>
      </c>
      <c r="E18" s="2" t="s">
        <v>91</v>
      </c>
      <c r="F18" s="5">
        <f>SUM(F7:F17)</f>
        <v>12611613</v>
      </c>
      <c r="G18" s="5">
        <f>SUM(G7:G17)</f>
        <v>12904441</v>
      </c>
      <c r="H18" s="5">
        <f>SUM(H7:H17)</f>
        <v>12857544</v>
      </c>
      <c r="I18" s="2" t="s">
        <v>90</v>
      </c>
      <c r="J18" s="5">
        <f>SUM(J7:J17)</f>
        <v>584856</v>
      </c>
      <c r="K18" s="5">
        <f>SUM(K7:K17)</f>
        <v>16680</v>
      </c>
      <c r="L18" s="5">
        <f>SUM(L7:L17)</f>
        <v>59808</v>
      </c>
    </row>
    <row r="19" spans="5:8" ht="12.75">
      <c r="E19" s="2" t="s">
        <v>92</v>
      </c>
      <c r="F19" s="3">
        <v>5731105</v>
      </c>
      <c r="G19" s="3">
        <v>5188295</v>
      </c>
      <c r="H19" s="3">
        <v>5128734</v>
      </c>
    </row>
    <row r="20" spans="5:8" ht="12.75">
      <c r="E20" s="2" t="s">
        <v>93</v>
      </c>
      <c r="F20" s="5">
        <f>SUM(F18:F19)</f>
        <v>18342718</v>
      </c>
      <c r="G20" s="5">
        <f>SUM(G18:G19)</f>
        <v>18092736</v>
      </c>
      <c r="H20" s="5">
        <f>SUM(H18:H19)</f>
        <v>17986278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453</v>
      </c>
    </row>
    <row r="5" spans="1:22" ht="12.75">
      <c r="A5" s="2" t="s">
        <v>454</v>
      </c>
      <c r="B5" s="2" t="s">
        <v>455</v>
      </c>
      <c r="D5" s="2" t="s">
        <v>456</v>
      </c>
      <c r="F5" s="2" t="s">
        <v>457</v>
      </c>
      <c r="H5" s="2" t="s">
        <v>458</v>
      </c>
      <c r="J5" s="2" t="s">
        <v>459</v>
      </c>
      <c r="L5" s="2" t="s">
        <v>460</v>
      </c>
      <c r="N5" s="2" t="s">
        <v>461</v>
      </c>
      <c r="P5" s="2" t="s">
        <v>462</v>
      </c>
      <c r="R5" s="2" t="s">
        <v>463</v>
      </c>
      <c r="T5" s="2" t="s">
        <v>464</v>
      </c>
      <c r="V5" s="2" t="s">
        <v>346</v>
      </c>
    </row>
    <row r="6" spans="1:21" ht="12.75">
      <c r="A6" s="2" t="s">
        <v>340</v>
      </c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  <c r="R6" t="s">
        <v>347</v>
      </c>
      <c r="S6" t="s">
        <v>348</v>
      </c>
      <c r="T6" t="s">
        <v>347</v>
      </c>
      <c r="U6" t="s">
        <v>348</v>
      </c>
    </row>
    <row r="7" spans="1:22" ht="15.75">
      <c r="A7" t="s">
        <v>349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f aca="true" t="shared" si="0" ref="V7:V37">SUM(B7:U7)</f>
        <v>1</v>
      </c>
    </row>
    <row r="8" spans="1:22" ht="15.75">
      <c r="A8" t="s">
        <v>350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f t="shared" si="0"/>
        <v>1</v>
      </c>
    </row>
    <row r="9" spans="1:22" ht="15.75">
      <c r="A9" t="s">
        <v>351</v>
      </c>
      <c r="B9" s="4">
        <v>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f t="shared" si="0"/>
        <v>1</v>
      </c>
    </row>
    <row r="10" spans="1:22" ht="15.75">
      <c r="A10" t="s">
        <v>352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f t="shared" si="0"/>
        <v>2</v>
      </c>
    </row>
    <row r="11" spans="1:22" ht="15.75">
      <c r="A11" t="s">
        <v>353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f t="shared" si="0"/>
        <v>2</v>
      </c>
    </row>
    <row r="12" spans="1:22" ht="15.75">
      <c r="A12" t="s">
        <v>354</v>
      </c>
      <c r="B12" s="4">
        <v>0</v>
      </c>
      <c r="C12" s="4">
        <v>0</v>
      </c>
      <c r="D12" s="4">
        <v>0</v>
      </c>
      <c r="E12" s="4">
        <v>0</v>
      </c>
      <c r="F12" s="4">
        <v>2</v>
      </c>
      <c r="G12" s="4">
        <v>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f t="shared" si="0"/>
        <v>5</v>
      </c>
    </row>
    <row r="13" spans="1:22" ht="15.75">
      <c r="A13" t="s">
        <v>355</v>
      </c>
      <c r="B13" s="4">
        <v>0</v>
      </c>
      <c r="C13" s="4">
        <v>0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f t="shared" si="0"/>
        <v>2</v>
      </c>
    </row>
    <row r="14" spans="1:22" ht="15.75">
      <c r="A14" t="s">
        <v>356</v>
      </c>
      <c r="B14" s="4">
        <v>0</v>
      </c>
      <c r="C14" s="4">
        <v>0</v>
      </c>
      <c r="D14" s="4">
        <v>1</v>
      </c>
      <c r="E14" s="4">
        <v>0</v>
      </c>
      <c r="F14" s="4">
        <v>4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f t="shared" si="0"/>
        <v>7</v>
      </c>
    </row>
    <row r="15" spans="1:22" ht="15.75">
      <c r="A15" t="s">
        <v>357</v>
      </c>
      <c r="B15" s="4">
        <v>0</v>
      </c>
      <c r="C15" s="4">
        <v>0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f t="shared" si="0"/>
        <v>2</v>
      </c>
    </row>
    <row r="16" spans="1:22" ht="15.75">
      <c r="A16" t="s">
        <v>358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f t="shared" si="0"/>
        <v>1</v>
      </c>
    </row>
    <row r="17" spans="1:22" ht="15.75">
      <c r="A17" t="s">
        <v>359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f t="shared" si="0"/>
        <v>1</v>
      </c>
    </row>
    <row r="18" spans="1:22" ht="15.75">
      <c r="A18" t="s">
        <v>360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f t="shared" si="0"/>
        <v>1</v>
      </c>
    </row>
    <row r="19" spans="1:22" ht="15.75">
      <c r="A19" t="s">
        <v>361</v>
      </c>
      <c r="B19" s="4">
        <v>2</v>
      </c>
      <c r="C19" s="4">
        <v>1</v>
      </c>
      <c r="D19" s="4">
        <v>6</v>
      </c>
      <c r="E19" s="4">
        <v>3</v>
      </c>
      <c r="F19" s="4">
        <v>6</v>
      </c>
      <c r="G19" s="4">
        <v>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f t="shared" si="0"/>
        <v>22</v>
      </c>
    </row>
    <row r="20" spans="1:22" ht="15.75">
      <c r="A20" t="s">
        <v>362</v>
      </c>
      <c r="B20" s="4">
        <v>0</v>
      </c>
      <c r="C20" s="4">
        <v>0</v>
      </c>
      <c r="D20" s="4">
        <v>0</v>
      </c>
      <c r="E20" s="4">
        <v>0</v>
      </c>
      <c r="F20" s="4">
        <v>11</v>
      </c>
      <c r="G20" s="4">
        <v>3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5">
        <f t="shared" si="0"/>
        <v>14</v>
      </c>
    </row>
    <row r="21" spans="1:22" ht="15.75">
      <c r="A21" t="s">
        <v>363</v>
      </c>
      <c r="B21" s="4">
        <v>0</v>
      </c>
      <c r="C21" s="4">
        <v>1</v>
      </c>
      <c r="D21" s="4">
        <v>1</v>
      </c>
      <c r="E21" s="4">
        <v>1</v>
      </c>
      <c r="F21" s="4">
        <v>35</v>
      </c>
      <c r="G21" s="4">
        <v>19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f t="shared" si="0"/>
        <v>57</v>
      </c>
    </row>
    <row r="22" spans="1:22" ht="15.75">
      <c r="A22" t="s">
        <v>365</v>
      </c>
      <c r="B22" s="4">
        <v>0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f t="shared" si="0"/>
        <v>2</v>
      </c>
    </row>
    <row r="23" spans="1:22" ht="15.75">
      <c r="A23" t="s">
        <v>366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>
        <f t="shared" si="0"/>
        <v>1</v>
      </c>
    </row>
    <row r="24" spans="1:22" ht="15.75">
      <c r="A24" t="s">
        <v>367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f t="shared" si="0"/>
        <v>1</v>
      </c>
    </row>
    <row r="25" spans="1:22" ht="15.75">
      <c r="A25" t="s">
        <v>368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f t="shared" si="0"/>
        <v>1</v>
      </c>
    </row>
    <row r="26" spans="1:22" ht="15.75">
      <c r="A26" t="s">
        <v>369</v>
      </c>
      <c r="B26" s="4">
        <v>0</v>
      </c>
      <c r="C26" s="4">
        <v>0</v>
      </c>
      <c r="D26" s="4">
        <v>8</v>
      </c>
      <c r="E26" s="4">
        <v>3</v>
      </c>
      <c r="F26" s="4">
        <v>12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f t="shared" si="0"/>
        <v>24</v>
      </c>
    </row>
    <row r="27" spans="1:22" ht="15.75">
      <c r="A27" t="s">
        <v>370</v>
      </c>
      <c r="B27" s="4">
        <v>26</v>
      </c>
      <c r="C27" s="4">
        <v>20</v>
      </c>
      <c r="D27" s="4">
        <v>16</v>
      </c>
      <c r="E27" s="4">
        <v>20</v>
      </c>
      <c r="F27" s="4">
        <v>7</v>
      </c>
      <c r="G27" s="4">
        <v>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5">
        <f t="shared" si="0"/>
        <v>92</v>
      </c>
    </row>
    <row r="28" spans="1:22" ht="15.75">
      <c r="A28" t="s">
        <v>371</v>
      </c>
      <c r="B28" s="4">
        <v>6</v>
      </c>
      <c r="C28" s="4">
        <v>3</v>
      </c>
      <c r="D28" s="4">
        <v>1</v>
      </c>
      <c r="E28" s="4">
        <v>1</v>
      </c>
      <c r="F28" s="4">
        <v>11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f t="shared" si="0"/>
        <v>23</v>
      </c>
    </row>
    <row r="29" spans="1:22" ht="15.75">
      <c r="A29" t="s">
        <v>372</v>
      </c>
      <c r="B29" s="4">
        <v>1</v>
      </c>
      <c r="C29" s="4">
        <v>0</v>
      </c>
      <c r="D29" s="4">
        <v>4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f t="shared" si="0"/>
        <v>6</v>
      </c>
    </row>
    <row r="30" spans="1:22" ht="15.75">
      <c r="A30" t="s">
        <v>373</v>
      </c>
      <c r="B30" s="4">
        <v>0</v>
      </c>
      <c r="C30" s="4">
        <v>0</v>
      </c>
      <c r="D30" s="4">
        <v>0</v>
      </c>
      <c r="E30" s="4">
        <v>1</v>
      </c>
      <c r="F30" s="4">
        <v>4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f t="shared" si="0"/>
        <v>6</v>
      </c>
    </row>
    <row r="31" spans="1:22" ht="15.75">
      <c r="A31" t="s">
        <v>374</v>
      </c>
      <c r="B31" s="4">
        <v>2</v>
      </c>
      <c r="C31" s="4">
        <v>0</v>
      </c>
      <c r="D31" s="4">
        <v>2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f t="shared" si="0"/>
        <v>5</v>
      </c>
    </row>
    <row r="32" spans="1:22" ht="15.75">
      <c r="A32" t="s">
        <v>376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f t="shared" si="0"/>
        <v>1</v>
      </c>
    </row>
    <row r="33" spans="1:22" ht="15.75">
      <c r="A33" t="s">
        <v>377</v>
      </c>
      <c r="B33" s="4">
        <v>0</v>
      </c>
      <c r="C33" s="4">
        <v>1</v>
      </c>
      <c r="D33" s="4">
        <v>0</v>
      </c>
      <c r="E33" s="4">
        <v>0</v>
      </c>
      <c r="F33" s="4">
        <v>0</v>
      </c>
      <c r="G33" s="4">
        <v>4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f t="shared" si="0"/>
        <v>5</v>
      </c>
    </row>
    <row r="34" spans="1:22" ht="15.75">
      <c r="A34" t="s">
        <v>378</v>
      </c>
      <c r="B34" s="4">
        <v>2</v>
      </c>
      <c r="C34" s="4">
        <v>0</v>
      </c>
      <c r="D34" s="4">
        <v>0</v>
      </c>
      <c r="E34" s="4">
        <v>2</v>
      </c>
      <c r="F34" s="4">
        <v>4</v>
      </c>
      <c r="G34" s="4">
        <v>4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f t="shared" si="0"/>
        <v>12</v>
      </c>
    </row>
    <row r="35" spans="1:22" ht="15.75">
      <c r="A35" t="s">
        <v>379</v>
      </c>
      <c r="B35" s="4">
        <v>1</v>
      </c>
      <c r="C35" s="4">
        <v>5</v>
      </c>
      <c r="D35" s="4">
        <v>0</v>
      </c>
      <c r="E35" s="4">
        <v>3</v>
      </c>
      <c r="F35" s="4">
        <v>1</v>
      </c>
      <c r="G35" s="4">
        <v>15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f t="shared" si="0"/>
        <v>25</v>
      </c>
    </row>
    <row r="36" spans="1:22" ht="15.75">
      <c r="A36" t="s">
        <v>380</v>
      </c>
      <c r="B36" s="4">
        <v>0</v>
      </c>
      <c r="C36" s="4">
        <v>0</v>
      </c>
      <c r="D36" s="4">
        <v>0</v>
      </c>
      <c r="E36" s="4">
        <v>0</v>
      </c>
      <c r="F36" s="4">
        <v>2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f t="shared" si="0"/>
        <v>3</v>
      </c>
    </row>
    <row r="37" spans="1:22" ht="15.75">
      <c r="A37" t="s">
        <v>381</v>
      </c>
      <c r="B37" s="4">
        <v>1</v>
      </c>
      <c r="C37" s="4">
        <v>1</v>
      </c>
      <c r="D37" s="4">
        <v>2</v>
      </c>
      <c r="E37" s="4">
        <v>4</v>
      </c>
      <c r="F37" s="4">
        <v>2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f t="shared" si="0"/>
        <v>13</v>
      </c>
    </row>
    <row r="38" spans="1:22" ht="12.75">
      <c r="A38" s="2" t="s">
        <v>346</v>
      </c>
      <c r="B38" s="5">
        <f aca="true" t="shared" si="1" ref="B38:V38">SUM(B7:B37)</f>
        <v>44</v>
      </c>
      <c r="C38" s="5">
        <f t="shared" si="1"/>
        <v>35</v>
      </c>
      <c r="D38" s="5">
        <f t="shared" si="1"/>
        <v>41</v>
      </c>
      <c r="E38" s="5">
        <f t="shared" si="1"/>
        <v>39</v>
      </c>
      <c r="F38" s="5">
        <f t="shared" si="1"/>
        <v>111</v>
      </c>
      <c r="G38" s="5">
        <f t="shared" si="1"/>
        <v>69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  <c r="S38" s="5">
        <f t="shared" si="1"/>
        <v>0</v>
      </c>
      <c r="T38" s="5">
        <f t="shared" si="1"/>
        <v>0</v>
      </c>
      <c r="U38" s="5">
        <f t="shared" si="1"/>
        <v>0</v>
      </c>
      <c r="V38" s="5">
        <f t="shared" si="1"/>
        <v>339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465</v>
      </c>
    </row>
    <row r="5" spans="1:26" ht="12.75">
      <c r="A5" s="2" t="s">
        <v>466</v>
      </c>
      <c r="B5" s="2" t="s">
        <v>467</v>
      </c>
      <c r="D5" s="2" t="s">
        <v>468</v>
      </c>
      <c r="F5" s="2" t="s">
        <v>469</v>
      </c>
      <c r="H5" s="2" t="s">
        <v>470</v>
      </c>
      <c r="J5" s="2" t="s">
        <v>471</v>
      </c>
      <c r="L5" s="2" t="s">
        <v>472</v>
      </c>
      <c r="N5" s="2" t="s">
        <v>473</v>
      </c>
      <c r="P5" s="2" t="s">
        <v>474</v>
      </c>
      <c r="R5" s="2" t="s">
        <v>475</v>
      </c>
      <c r="T5" s="2" t="s">
        <v>476</v>
      </c>
      <c r="V5" s="2" t="s">
        <v>477</v>
      </c>
      <c r="X5" s="2" t="s">
        <v>478</v>
      </c>
      <c r="Z5" s="2" t="s">
        <v>346</v>
      </c>
    </row>
    <row r="6" spans="1:25" ht="12.75">
      <c r="A6" s="2" t="s">
        <v>340</v>
      </c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  <c r="R6" t="s">
        <v>347</v>
      </c>
      <c r="S6" t="s">
        <v>348</v>
      </c>
      <c r="T6" t="s">
        <v>347</v>
      </c>
      <c r="U6" t="s">
        <v>348</v>
      </c>
      <c r="V6" t="s">
        <v>347</v>
      </c>
      <c r="W6" t="s">
        <v>348</v>
      </c>
      <c r="X6" t="s">
        <v>347</v>
      </c>
      <c r="Y6" t="s">
        <v>348</v>
      </c>
    </row>
    <row r="7" spans="1:26" ht="15.75">
      <c r="A7" t="s">
        <v>349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f aca="true" t="shared" si="0" ref="Z7:Z37">SUM(B7:Y7)</f>
        <v>1</v>
      </c>
    </row>
    <row r="8" spans="1:26" ht="15.75">
      <c r="A8" t="s">
        <v>350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f t="shared" si="0"/>
        <v>1</v>
      </c>
    </row>
    <row r="9" spans="1:26" ht="15.75">
      <c r="A9" t="s">
        <v>351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f t="shared" si="0"/>
        <v>1</v>
      </c>
    </row>
    <row r="10" spans="1:26" ht="15.75">
      <c r="A10" t="s">
        <v>352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f t="shared" si="0"/>
        <v>2</v>
      </c>
    </row>
    <row r="11" spans="1:26" ht="15.75">
      <c r="A11" t="s">
        <v>353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f t="shared" si="0"/>
        <v>2</v>
      </c>
    </row>
    <row r="12" spans="1:26" ht="15.75">
      <c r="A12" t="s">
        <v>354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2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f t="shared" si="0"/>
        <v>5</v>
      </c>
    </row>
    <row r="13" spans="1:26" ht="15.75">
      <c r="A13" t="s">
        <v>355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f t="shared" si="0"/>
        <v>2</v>
      </c>
    </row>
    <row r="14" spans="1:26" ht="15.75">
      <c r="A14" t="s">
        <v>356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f t="shared" si="0"/>
        <v>7</v>
      </c>
    </row>
    <row r="15" spans="1:26" ht="15.75">
      <c r="A15" t="s">
        <v>357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f t="shared" si="0"/>
        <v>2</v>
      </c>
    </row>
    <row r="16" spans="1:26" ht="15.75">
      <c r="A16" t="s">
        <v>358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f t="shared" si="0"/>
        <v>1</v>
      </c>
    </row>
    <row r="17" spans="1:26" ht="15.75">
      <c r="A17" t="s">
        <v>359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f t="shared" si="0"/>
        <v>1</v>
      </c>
    </row>
    <row r="18" spans="1:26" ht="15.75">
      <c r="A18" t="s">
        <v>360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f t="shared" si="0"/>
        <v>1</v>
      </c>
    </row>
    <row r="19" spans="1:26" ht="15.75">
      <c r="A19" t="s">
        <v>361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2</v>
      </c>
      <c r="M19" s="4">
        <v>2</v>
      </c>
      <c r="N19" s="4">
        <v>3</v>
      </c>
      <c r="O19" s="4">
        <v>2</v>
      </c>
      <c r="P19" s="4">
        <v>4</v>
      </c>
      <c r="Q19" s="4">
        <v>2</v>
      </c>
      <c r="R19" s="4">
        <v>5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f t="shared" si="0"/>
        <v>22</v>
      </c>
    </row>
    <row r="20" spans="1:26" ht="15.75">
      <c r="A20" t="s">
        <v>362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v>1</v>
      </c>
      <c r="R20" s="4">
        <v>8</v>
      </c>
      <c r="S20" s="4">
        <v>1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f t="shared" si="0"/>
        <v>14</v>
      </c>
    </row>
    <row r="21" spans="1:26" ht="15.75">
      <c r="A21" t="s">
        <v>363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1</v>
      </c>
      <c r="N21" s="4">
        <v>6</v>
      </c>
      <c r="O21" s="4">
        <v>1</v>
      </c>
      <c r="P21" s="4">
        <v>12</v>
      </c>
      <c r="Q21" s="4">
        <v>9</v>
      </c>
      <c r="R21" s="4">
        <v>12</v>
      </c>
      <c r="S21" s="4">
        <v>7</v>
      </c>
      <c r="T21" s="4">
        <v>4</v>
      </c>
      <c r="U21" s="4">
        <v>2</v>
      </c>
      <c r="V21" s="4">
        <v>0</v>
      </c>
      <c r="W21" s="4">
        <v>0</v>
      </c>
      <c r="X21" s="4">
        <v>0</v>
      </c>
      <c r="Y21" s="4">
        <v>0</v>
      </c>
      <c r="Z21" s="5">
        <f t="shared" si="0"/>
        <v>57</v>
      </c>
    </row>
    <row r="22" spans="1:26" ht="15.75">
      <c r="A22" t="s">
        <v>365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f t="shared" si="0"/>
        <v>2</v>
      </c>
    </row>
    <row r="23" spans="1:26" ht="15.75">
      <c r="A23" t="s">
        <v>366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f t="shared" si="0"/>
        <v>1</v>
      </c>
    </row>
    <row r="24" spans="1:26" ht="15.75">
      <c r="A24" t="s">
        <v>367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f t="shared" si="0"/>
        <v>1</v>
      </c>
    </row>
    <row r="25" spans="1:26" ht="15.75">
      <c r="A25" t="s">
        <v>368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f t="shared" si="0"/>
        <v>1</v>
      </c>
    </row>
    <row r="26" spans="1:26" ht="15.75">
      <c r="A26" t="s">
        <v>369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11</v>
      </c>
      <c r="O26" s="4">
        <v>1</v>
      </c>
      <c r="P26" s="4">
        <v>5</v>
      </c>
      <c r="Q26" s="4">
        <v>2</v>
      </c>
      <c r="R26" s="4">
        <v>2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f t="shared" si="0"/>
        <v>24</v>
      </c>
    </row>
    <row r="27" spans="1:26" ht="15.75">
      <c r="A27" t="s">
        <v>370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4</v>
      </c>
      <c r="I27" s="4">
        <v>4</v>
      </c>
      <c r="J27" s="4">
        <v>19</v>
      </c>
      <c r="K27" s="4">
        <v>12</v>
      </c>
      <c r="L27" s="4">
        <v>14</v>
      </c>
      <c r="M27" s="4">
        <v>16</v>
      </c>
      <c r="N27" s="4">
        <v>6</v>
      </c>
      <c r="O27" s="4">
        <v>11</v>
      </c>
      <c r="P27" s="4">
        <v>1</v>
      </c>
      <c r="Q27" s="4">
        <v>0</v>
      </c>
      <c r="R27" s="4">
        <v>3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f t="shared" si="0"/>
        <v>92</v>
      </c>
    </row>
    <row r="28" spans="1:26" ht="15.75">
      <c r="A28" t="s">
        <v>371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1</v>
      </c>
      <c r="I28" s="4">
        <v>3</v>
      </c>
      <c r="J28" s="4">
        <v>5</v>
      </c>
      <c r="K28" s="4">
        <v>0</v>
      </c>
      <c r="L28" s="4">
        <v>3</v>
      </c>
      <c r="M28" s="4">
        <v>1</v>
      </c>
      <c r="N28" s="4">
        <v>1</v>
      </c>
      <c r="O28" s="4">
        <v>0</v>
      </c>
      <c r="P28" s="4">
        <v>1</v>
      </c>
      <c r="Q28" s="4">
        <v>0</v>
      </c>
      <c r="R28" s="4">
        <v>4</v>
      </c>
      <c r="S28" s="4">
        <v>0</v>
      </c>
      <c r="T28" s="4">
        <v>1</v>
      </c>
      <c r="U28" s="4">
        <v>1</v>
      </c>
      <c r="V28" s="4">
        <v>1</v>
      </c>
      <c r="W28" s="4">
        <v>0</v>
      </c>
      <c r="X28" s="4">
        <v>0</v>
      </c>
      <c r="Y28" s="4">
        <v>0</v>
      </c>
      <c r="Z28" s="5">
        <f t="shared" si="0"/>
        <v>23</v>
      </c>
    </row>
    <row r="29" spans="1:26" ht="15.75">
      <c r="A29" t="s">
        <v>372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1</v>
      </c>
      <c r="M29" s="4">
        <v>0</v>
      </c>
      <c r="N29" s="4">
        <v>2</v>
      </c>
      <c r="O29" s="4">
        <v>0</v>
      </c>
      <c r="P29" s="4">
        <v>1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f t="shared" si="0"/>
        <v>6</v>
      </c>
    </row>
    <row r="30" spans="1:26" ht="15.75">
      <c r="A30" t="s">
        <v>373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2</v>
      </c>
      <c r="Q30" s="4">
        <v>0</v>
      </c>
      <c r="R30" s="4">
        <v>2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f t="shared" si="0"/>
        <v>6</v>
      </c>
    </row>
    <row r="31" spans="1:26" ht="15.75">
      <c r="A31" t="s">
        <v>374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2</v>
      </c>
      <c r="O31" s="4">
        <v>0</v>
      </c>
      <c r="P31" s="4">
        <v>1</v>
      </c>
      <c r="Q31" s="4">
        <v>0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f t="shared" si="0"/>
        <v>5</v>
      </c>
    </row>
    <row r="32" spans="1:26" ht="15.75">
      <c r="A32" t="s">
        <v>376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f t="shared" si="0"/>
        <v>1</v>
      </c>
    </row>
    <row r="33" spans="1:26" ht="15.75">
      <c r="A33" t="s">
        <v>377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</v>
      </c>
      <c r="P33" s="4">
        <v>0</v>
      </c>
      <c r="Q33" s="4">
        <v>2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f t="shared" si="0"/>
        <v>5</v>
      </c>
    </row>
    <row r="34" spans="1:26" ht="15.75">
      <c r="A34" t="s">
        <v>378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1</v>
      </c>
      <c r="M34" s="4">
        <v>2</v>
      </c>
      <c r="N34" s="4">
        <v>2</v>
      </c>
      <c r="O34" s="4">
        <v>2</v>
      </c>
      <c r="P34" s="4">
        <v>1</v>
      </c>
      <c r="Q34" s="4">
        <v>1</v>
      </c>
      <c r="R34" s="4">
        <v>1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f t="shared" si="0"/>
        <v>12</v>
      </c>
    </row>
    <row r="35" spans="1:26" ht="15.75">
      <c r="A35" t="s">
        <v>379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</v>
      </c>
      <c r="I35" s="4">
        <v>1</v>
      </c>
      <c r="J35" s="4">
        <v>0</v>
      </c>
      <c r="K35" s="4">
        <v>5</v>
      </c>
      <c r="L35" s="4">
        <v>0</v>
      </c>
      <c r="M35" s="4">
        <v>8</v>
      </c>
      <c r="N35" s="4">
        <v>1</v>
      </c>
      <c r="O35" s="4">
        <v>4</v>
      </c>
      <c r="P35" s="4">
        <v>0</v>
      </c>
      <c r="Q35" s="4">
        <v>2</v>
      </c>
      <c r="R35" s="4">
        <v>0</v>
      </c>
      <c r="S35" s="4">
        <v>3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f t="shared" si="0"/>
        <v>25</v>
      </c>
    </row>
    <row r="36" spans="1:26" ht="15.75">
      <c r="A36" t="s">
        <v>380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1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f t="shared" si="0"/>
        <v>3</v>
      </c>
    </row>
    <row r="37" spans="1:26" ht="15.75">
      <c r="A37" t="s">
        <v>381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1</v>
      </c>
      <c r="J37" s="4">
        <v>0</v>
      </c>
      <c r="K37" s="4">
        <v>0</v>
      </c>
      <c r="L37" s="4">
        <v>2</v>
      </c>
      <c r="M37" s="4">
        <v>0</v>
      </c>
      <c r="N37" s="4">
        <v>0</v>
      </c>
      <c r="O37" s="4">
        <v>2</v>
      </c>
      <c r="P37" s="4">
        <v>3</v>
      </c>
      <c r="Q37" s="4">
        <v>2</v>
      </c>
      <c r="R37" s="4">
        <v>0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f t="shared" si="0"/>
        <v>13</v>
      </c>
    </row>
    <row r="38" spans="1:26" ht="12.75">
      <c r="A38" s="2" t="s">
        <v>346</v>
      </c>
      <c r="B38" s="5">
        <f aca="true" t="shared" si="1" ref="B38:Z38">SUM(B7:B37)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2</v>
      </c>
      <c r="G38" s="5">
        <f t="shared" si="1"/>
        <v>2</v>
      </c>
      <c r="H38" s="5">
        <f t="shared" si="1"/>
        <v>6</v>
      </c>
      <c r="I38" s="5">
        <f t="shared" si="1"/>
        <v>9</v>
      </c>
      <c r="J38" s="5">
        <f t="shared" si="1"/>
        <v>26</v>
      </c>
      <c r="K38" s="5">
        <f t="shared" si="1"/>
        <v>18</v>
      </c>
      <c r="L38" s="5">
        <f t="shared" si="1"/>
        <v>28</v>
      </c>
      <c r="M38" s="5">
        <f t="shared" si="1"/>
        <v>31</v>
      </c>
      <c r="N38" s="5">
        <f t="shared" si="1"/>
        <v>37</v>
      </c>
      <c r="O38" s="5">
        <f t="shared" si="1"/>
        <v>32</v>
      </c>
      <c r="P38" s="5">
        <f t="shared" si="1"/>
        <v>36</v>
      </c>
      <c r="Q38" s="5">
        <f t="shared" si="1"/>
        <v>27</v>
      </c>
      <c r="R38" s="5">
        <f t="shared" si="1"/>
        <v>46</v>
      </c>
      <c r="S38" s="5">
        <f t="shared" si="1"/>
        <v>21</v>
      </c>
      <c r="T38" s="5">
        <f t="shared" si="1"/>
        <v>14</v>
      </c>
      <c r="U38" s="5">
        <f t="shared" si="1"/>
        <v>3</v>
      </c>
      <c r="V38" s="5">
        <f t="shared" si="1"/>
        <v>1</v>
      </c>
      <c r="W38" s="5">
        <f t="shared" si="1"/>
        <v>0</v>
      </c>
      <c r="X38" s="5">
        <f t="shared" si="1"/>
        <v>0</v>
      </c>
      <c r="Y38" s="5">
        <f t="shared" si="1"/>
        <v>0</v>
      </c>
      <c r="Z38" s="5">
        <f t="shared" si="1"/>
        <v>339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479</v>
      </c>
    </row>
    <row r="5" spans="2:14" ht="12.75">
      <c r="B5" s="2" t="s">
        <v>480</v>
      </c>
      <c r="D5" s="2" t="s">
        <v>481</v>
      </c>
      <c r="F5" s="2" t="s">
        <v>482</v>
      </c>
      <c r="H5" s="2" t="s">
        <v>483</v>
      </c>
      <c r="J5" s="2" t="s">
        <v>484</v>
      </c>
      <c r="L5" s="2" t="s">
        <v>485</v>
      </c>
      <c r="N5" s="2" t="s">
        <v>452</v>
      </c>
    </row>
    <row r="6" spans="1:13" ht="12.75">
      <c r="A6" s="2" t="s">
        <v>340</v>
      </c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</row>
    <row r="7" spans="1:14" ht="12.75">
      <c r="A7" t="s">
        <v>349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f aca="true" t="shared" si="0" ref="N7:N37">SUM(B7:M7)</f>
        <v>1</v>
      </c>
    </row>
    <row r="8" spans="1:14" ht="12.75">
      <c r="A8" t="s">
        <v>350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">
        <f t="shared" si="0"/>
        <v>1</v>
      </c>
    </row>
    <row r="9" spans="1:14" ht="12.75">
      <c r="A9" t="s">
        <v>351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5">
        <f t="shared" si="0"/>
        <v>1</v>
      </c>
    </row>
    <row r="10" spans="1:14" ht="12.75">
      <c r="A10" t="s">
        <v>352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5">
        <f t="shared" si="0"/>
        <v>2</v>
      </c>
    </row>
    <row r="11" spans="1:14" ht="12.75">
      <c r="A11" t="s">
        <v>353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5">
        <f t="shared" si="0"/>
        <v>2</v>
      </c>
    </row>
    <row r="12" spans="1:14" ht="12.75">
      <c r="A12" t="s">
        <v>354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5</v>
      </c>
    </row>
    <row r="13" spans="1:14" ht="12.75">
      <c r="A13" t="s">
        <v>355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f t="shared" si="0"/>
        <v>2</v>
      </c>
    </row>
    <row r="14" spans="1:14" ht="12.75">
      <c r="A14" t="s">
        <v>356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5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5">
        <f t="shared" si="0"/>
        <v>7</v>
      </c>
    </row>
    <row r="15" spans="1:14" ht="12.75">
      <c r="A15" t="s">
        <v>357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f t="shared" si="0"/>
        <v>2</v>
      </c>
    </row>
    <row r="16" spans="1:14" ht="12.75">
      <c r="A16" t="s">
        <v>358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">
        <f t="shared" si="0"/>
        <v>1</v>
      </c>
    </row>
    <row r="17" spans="1:14" ht="12.75">
      <c r="A17" t="s">
        <v>359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5">
        <f t="shared" si="0"/>
        <v>1</v>
      </c>
    </row>
    <row r="18" spans="1:14" ht="12.75">
      <c r="A18" t="s">
        <v>360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5">
        <f t="shared" si="0"/>
        <v>1</v>
      </c>
    </row>
    <row r="19" spans="1:14" ht="12.75">
      <c r="A19" t="s">
        <v>361</v>
      </c>
      <c r="B19" s="3">
        <v>1</v>
      </c>
      <c r="C19" s="3">
        <v>0</v>
      </c>
      <c r="D19" s="3">
        <v>12</v>
      </c>
      <c r="E19" s="3">
        <v>7</v>
      </c>
      <c r="F19" s="3">
        <v>0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5">
        <f t="shared" si="0"/>
        <v>22</v>
      </c>
    </row>
    <row r="20" spans="1:14" ht="12.75">
      <c r="A20" t="s">
        <v>362</v>
      </c>
      <c r="B20" s="3">
        <v>1</v>
      </c>
      <c r="C20" s="3">
        <v>0</v>
      </c>
      <c r="D20" s="3">
        <v>5</v>
      </c>
      <c r="E20" s="3">
        <v>3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f t="shared" si="0"/>
        <v>14</v>
      </c>
    </row>
    <row r="21" spans="1:14" ht="12.75">
      <c r="A21" t="s">
        <v>363</v>
      </c>
      <c r="B21" s="3">
        <v>1</v>
      </c>
      <c r="C21" s="3">
        <v>1</v>
      </c>
      <c r="D21" s="3">
        <v>33</v>
      </c>
      <c r="E21" s="3">
        <v>18</v>
      </c>
      <c r="F21" s="3">
        <v>0</v>
      </c>
      <c r="G21" s="3">
        <v>0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5">
        <f t="shared" si="0"/>
        <v>57</v>
      </c>
    </row>
    <row r="22" spans="1:14" ht="12.75">
      <c r="A22" t="s">
        <v>365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f t="shared" si="0"/>
        <v>2</v>
      </c>
    </row>
    <row r="23" spans="1:14" ht="12.75">
      <c r="A23" t="s">
        <v>366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f t="shared" si="0"/>
        <v>1</v>
      </c>
    </row>
    <row r="24" spans="1:14" ht="12.75">
      <c r="A24" t="s">
        <v>367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f t="shared" si="0"/>
        <v>1</v>
      </c>
    </row>
    <row r="25" spans="1:14" ht="12.75">
      <c r="A25" t="s">
        <v>368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5">
        <f t="shared" si="0"/>
        <v>1</v>
      </c>
    </row>
    <row r="26" spans="1:14" ht="12.75">
      <c r="A26" t="s">
        <v>369</v>
      </c>
      <c r="B26" s="3">
        <v>0</v>
      </c>
      <c r="C26" s="3">
        <v>0</v>
      </c>
      <c r="D26" s="3">
        <v>3</v>
      </c>
      <c r="E26" s="3">
        <v>0</v>
      </c>
      <c r="F26" s="3">
        <v>0</v>
      </c>
      <c r="G26" s="3">
        <v>0</v>
      </c>
      <c r="H26" s="3">
        <v>17</v>
      </c>
      <c r="I26" s="3">
        <v>4</v>
      </c>
      <c r="J26" s="3">
        <v>0</v>
      </c>
      <c r="K26" s="3">
        <v>0</v>
      </c>
      <c r="L26" s="3">
        <v>0</v>
      </c>
      <c r="M26" s="3">
        <v>0</v>
      </c>
      <c r="N26" s="5">
        <f t="shared" si="0"/>
        <v>24</v>
      </c>
    </row>
    <row r="27" spans="1:14" ht="12.75">
      <c r="A27" t="s">
        <v>370</v>
      </c>
      <c r="B27" s="3">
        <v>0</v>
      </c>
      <c r="C27" s="3">
        <v>1</v>
      </c>
      <c r="D27" s="3">
        <v>6</v>
      </c>
      <c r="E27" s="3">
        <v>0</v>
      </c>
      <c r="F27" s="3">
        <v>0</v>
      </c>
      <c r="G27" s="3">
        <v>0</v>
      </c>
      <c r="H27" s="3">
        <v>43</v>
      </c>
      <c r="I27" s="3">
        <v>42</v>
      </c>
      <c r="J27" s="3">
        <v>0</v>
      </c>
      <c r="K27" s="3">
        <v>0</v>
      </c>
      <c r="L27" s="3">
        <v>0</v>
      </c>
      <c r="M27" s="3">
        <v>0</v>
      </c>
      <c r="N27" s="5">
        <f t="shared" si="0"/>
        <v>92</v>
      </c>
    </row>
    <row r="28" spans="1:14" ht="12.75">
      <c r="A28" t="s">
        <v>371</v>
      </c>
      <c r="B28" s="3">
        <v>0</v>
      </c>
      <c r="C28" s="3">
        <v>0</v>
      </c>
      <c r="D28" s="3">
        <v>16</v>
      </c>
      <c r="E28" s="3">
        <v>2</v>
      </c>
      <c r="F28" s="3">
        <v>0</v>
      </c>
      <c r="G28" s="3">
        <v>0</v>
      </c>
      <c r="H28" s="3">
        <v>2</v>
      </c>
      <c r="I28" s="3">
        <v>3</v>
      </c>
      <c r="J28" s="3">
        <v>0</v>
      </c>
      <c r="K28" s="3">
        <v>0</v>
      </c>
      <c r="L28" s="3">
        <v>0</v>
      </c>
      <c r="M28" s="3">
        <v>0</v>
      </c>
      <c r="N28" s="5">
        <f t="shared" si="0"/>
        <v>23</v>
      </c>
    </row>
    <row r="29" spans="1:14" ht="12.75">
      <c r="A29" t="s">
        <v>372</v>
      </c>
      <c r="B29" s="3">
        <v>0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">
        <f t="shared" si="0"/>
        <v>6</v>
      </c>
    </row>
    <row r="30" spans="1:14" ht="12.75">
      <c r="A30" t="s">
        <v>373</v>
      </c>
      <c r="B30" s="3">
        <v>4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f t="shared" si="0"/>
        <v>6</v>
      </c>
    </row>
    <row r="31" spans="1:14" ht="12.75">
      <c r="A31" t="s">
        <v>374</v>
      </c>
      <c r="B31" s="3">
        <v>3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f t="shared" si="0"/>
        <v>5</v>
      </c>
    </row>
    <row r="32" spans="1:14" ht="12.75">
      <c r="A32" t="s">
        <v>376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5">
        <f t="shared" si="0"/>
        <v>1</v>
      </c>
    </row>
    <row r="33" spans="1:14" ht="12.75">
      <c r="A33" t="s">
        <v>377</v>
      </c>
      <c r="B33" s="3">
        <v>0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5">
        <f t="shared" si="0"/>
        <v>5</v>
      </c>
    </row>
    <row r="34" spans="1:14" ht="12.75">
      <c r="A34" t="s">
        <v>378</v>
      </c>
      <c r="B34" s="3">
        <v>0</v>
      </c>
      <c r="C34" s="3">
        <v>0</v>
      </c>
      <c r="D34" s="3">
        <v>2</v>
      </c>
      <c r="E34" s="3">
        <v>3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5">
        <f t="shared" si="0"/>
        <v>12</v>
      </c>
    </row>
    <row r="35" spans="1:14" ht="12.75">
      <c r="A35" t="s">
        <v>379</v>
      </c>
      <c r="B35" s="3">
        <v>0</v>
      </c>
      <c r="C35" s="3">
        <v>5</v>
      </c>
      <c r="D35" s="3">
        <v>1</v>
      </c>
      <c r="E35" s="3">
        <v>15</v>
      </c>
      <c r="F35" s="3">
        <v>0</v>
      </c>
      <c r="G35" s="3">
        <v>0</v>
      </c>
      <c r="H35" s="3">
        <v>1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5">
        <f t="shared" si="0"/>
        <v>25</v>
      </c>
    </row>
    <row r="36" spans="1:14" ht="12.75">
      <c r="A36" t="s">
        <v>380</v>
      </c>
      <c r="B36" s="3">
        <v>2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f t="shared" si="0"/>
        <v>3</v>
      </c>
    </row>
    <row r="37" spans="1:14" ht="12.75">
      <c r="A37" t="s">
        <v>381</v>
      </c>
      <c r="B37" s="3">
        <v>2</v>
      </c>
      <c r="C37" s="3">
        <v>3</v>
      </c>
      <c r="D37" s="3">
        <v>3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f t="shared" si="0"/>
        <v>13</v>
      </c>
    </row>
    <row r="38" spans="1:14" ht="12.75">
      <c r="A38" s="2" t="s">
        <v>346</v>
      </c>
      <c r="B38" s="5">
        <f aca="true" t="shared" si="1" ref="B38:N38">SUM(B7:B37)</f>
        <v>14</v>
      </c>
      <c r="C38" s="5">
        <f t="shared" si="1"/>
        <v>13</v>
      </c>
      <c r="D38" s="5">
        <f t="shared" si="1"/>
        <v>85</v>
      </c>
      <c r="E38" s="5">
        <f t="shared" si="1"/>
        <v>55</v>
      </c>
      <c r="F38" s="5">
        <f t="shared" si="1"/>
        <v>0</v>
      </c>
      <c r="G38" s="5">
        <f t="shared" si="1"/>
        <v>0</v>
      </c>
      <c r="H38" s="5">
        <f t="shared" si="1"/>
        <v>97</v>
      </c>
      <c r="I38" s="5">
        <f t="shared" si="1"/>
        <v>75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339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486</v>
      </c>
    </row>
    <row r="5" spans="2:20" ht="12.75">
      <c r="B5" s="2" t="s">
        <v>132</v>
      </c>
      <c r="D5" s="2" t="s">
        <v>487</v>
      </c>
      <c r="F5" s="2" t="s">
        <v>488</v>
      </c>
      <c r="H5" s="2" t="s">
        <v>489</v>
      </c>
      <c r="J5" s="2" t="s">
        <v>490</v>
      </c>
      <c r="L5" s="2" t="s">
        <v>491</v>
      </c>
      <c r="N5" s="2" t="s">
        <v>492</v>
      </c>
      <c r="P5" s="2" t="s">
        <v>493</v>
      </c>
      <c r="R5" s="2" t="s">
        <v>494</v>
      </c>
      <c r="T5" s="2" t="s">
        <v>346</v>
      </c>
    </row>
    <row r="6" spans="1:19" ht="12.75">
      <c r="A6" s="2" t="s">
        <v>340</v>
      </c>
      <c r="B6" t="s">
        <v>347</v>
      </c>
      <c r="C6" t="s">
        <v>348</v>
      </c>
      <c r="D6" t="s">
        <v>347</v>
      </c>
      <c r="E6" t="s">
        <v>348</v>
      </c>
      <c r="F6" t="s">
        <v>347</v>
      </c>
      <c r="G6" t="s">
        <v>348</v>
      </c>
      <c r="H6" t="s">
        <v>347</v>
      </c>
      <c r="I6" t="s">
        <v>348</v>
      </c>
      <c r="J6" t="s">
        <v>347</v>
      </c>
      <c r="K6" t="s">
        <v>348</v>
      </c>
      <c r="L6" t="s">
        <v>347</v>
      </c>
      <c r="M6" t="s">
        <v>348</v>
      </c>
      <c r="N6" t="s">
        <v>347</v>
      </c>
      <c r="O6" t="s">
        <v>348</v>
      </c>
      <c r="P6" t="s">
        <v>347</v>
      </c>
      <c r="Q6" t="s">
        <v>348</v>
      </c>
      <c r="R6" t="s">
        <v>347</v>
      </c>
      <c r="S6" t="s">
        <v>348</v>
      </c>
    </row>
    <row r="7" spans="1:20" ht="12.75">
      <c r="A7" t="s">
        <v>352</v>
      </c>
      <c r="B7" s="3">
        <v>30</v>
      </c>
      <c r="C7" s="3">
        <v>28</v>
      </c>
      <c r="D7" s="3">
        <v>24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4</v>
      </c>
      <c r="S7" s="3">
        <v>7</v>
      </c>
      <c r="T7" s="5">
        <f aca="true" t="shared" si="0" ref="T7:T34">SUM(B7:S7)</f>
        <v>98</v>
      </c>
    </row>
    <row r="8" spans="1:20" ht="12.75">
      <c r="A8" t="s">
        <v>353</v>
      </c>
      <c r="B8" s="3">
        <v>0</v>
      </c>
      <c r="C8" s="3">
        <v>61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</v>
      </c>
      <c r="T8" s="5">
        <f t="shared" si="0"/>
        <v>64</v>
      </c>
    </row>
    <row r="9" spans="1:20" ht="12.75">
      <c r="A9" t="s">
        <v>354</v>
      </c>
      <c r="B9" s="3">
        <v>57</v>
      </c>
      <c r="C9" s="3">
        <v>86</v>
      </c>
      <c r="D9" s="3">
        <v>42</v>
      </c>
      <c r="E9" s="3">
        <v>9</v>
      </c>
      <c r="F9" s="3">
        <v>0</v>
      </c>
      <c r="G9" s="3">
        <v>0</v>
      </c>
      <c r="H9" s="3">
        <v>0</v>
      </c>
      <c r="I9" s="3">
        <v>21</v>
      </c>
      <c r="J9" s="3">
        <v>0</v>
      </c>
      <c r="K9" s="3">
        <v>0</v>
      </c>
      <c r="L9" s="3">
        <v>1</v>
      </c>
      <c r="M9" s="3">
        <v>2</v>
      </c>
      <c r="N9" s="3">
        <v>0</v>
      </c>
      <c r="O9" s="3">
        <v>0</v>
      </c>
      <c r="P9" s="3">
        <v>0</v>
      </c>
      <c r="Q9" s="3">
        <v>0</v>
      </c>
      <c r="R9" s="3">
        <v>6</v>
      </c>
      <c r="S9" s="3">
        <v>9</v>
      </c>
      <c r="T9" s="5">
        <f t="shared" si="0"/>
        <v>233</v>
      </c>
    </row>
    <row r="10" spans="1:20" ht="12.75">
      <c r="A10" t="s">
        <v>355</v>
      </c>
      <c r="B10" s="3">
        <v>54</v>
      </c>
      <c r="C10" s="3">
        <v>0</v>
      </c>
      <c r="D10" s="3">
        <v>67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4</v>
      </c>
      <c r="S10" s="3">
        <v>0</v>
      </c>
      <c r="T10" s="5">
        <f t="shared" si="0"/>
        <v>125</v>
      </c>
    </row>
    <row r="11" spans="1:20" ht="12.75">
      <c r="A11" t="s">
        <v>356</v>
      </c>
      <c r="B11" s="3">
        <v>141</v>
      </c>
      <c r="C11" s="3">
        <v>51</v>
      </c>
      <c r="D11" s="3">
        <v>5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6</v>
      </c>
      <c r="S11" s="3">
        <v>14</v>
      </c>
      <c r="T11" s="5">
        <f t="shared" si="0"/>
        <v>222</v>
      </c>
    </row>
    <row r="12" spans="1:20" ht="12.75">
      <c r="A12" t="s">
        <v>357</v>
      </c>
      <c r="B12" s="3">
        <v>67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18</v>
      </c>
      <c r="S12" s="3">
        <v>0</v>
      </c>
      <c r="T12" s="5">
        <f t="shared" si="0"/>
        <v>89</v>
      </c>
    </row>
    <row r="13" spans="1:20" ht="12.75">
      <c r="A13" t="s">
        <v>358</v>
      </c>
      <c r="B13" s="3">
        <v>34</v>
      </c>
      <c r="C13" s="3">
        <v>0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5">
        <f t="shared" si="0"/>
        <v>37</v>
      </c>
    </row>
    <row r="14" spans="1:20" ht="12.75">
      <c r="A14" t="s">
        <v>359</v>
      </c>
      <c r="B14" s="3">
        <v>0</v>
      </c>
      <c r="C14" s="3">
        <v>48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  <c r="T14" s="5">
        <f t="shared" si="0"/>
        <v>55</v>
      </c>
    </row>
    <row r="15" spans="1:20" ht="12.75">
      <c r="A15" t="s">
        <v>360</v>
      </c>
      <c r="B15" s="3">
        <v>0</v>
      </c>
      <c r="C15" s="3">
        <v>24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5">
        <f t="shared" si="0"/>
        <v>29</v>
      </c>
    </row>
    <row r="16" spans="1:20" ht="12.75">
      <c r="A16" t="s">
        <v>361</v>
      </c>
      <c r="B16" s="3">
        <v>449</v>
      </c>
      <c r="C16" s="3">
        <v>245</v>
      </c>
      <c r="D16" s="3">
        <v>39</v>
      </c>
      <c r="E16" s="3">
        <v>65</v>
      </c>
      <c r="F16" s="3">
        <v>0</v>
      </c>
      <c r="G16" s="3">
        <v>14</v>
      </c>
      <c r="H16" s="3">
        <v>36</v>
      </c>
      <c r="I16" s="3">
        <v>27</v>
      </c>
      <c r="J16" s="3">
        <v>0</v>
      </c>
      <c r="K16" s="3">
        <v>138</v>
      </c>
      <c r="L16" s="3">
        <v>33</v>
      </c>
      <c r="M16" s="3">
        <v>26</v>
      </c>
      <c r="N16" s="3">
        <v>0</v>
      </c>
      <c r="O16" s="3">
        <v>0</v>
      </c>
      <c r="P16" s="3">
        <v>0</v>
      </c>
      <c r="Q16" s="3">
        <v>0</v>
      </c>
      <c r="R16" s="3">
        <v>38</v>
      </c>
      <c r="S16" s="3">
        <v>7</v>
      </c>
      <c r="T16" s="5">
        <f t="shared" si="0"/>
        <v>1117</v>
      </c>
    </row>
    <row r="17" spans="1:20" ht="12.75">
      <c r="A17" t="s">
        <v>362</v>
      </c>
      <c r="B17" s="3">
        <v>385</v>
      </c>
      <c r="C17" s="3">
        <v>98</v>
      </c>
      <c r="D17" s="3">
        <v>66</v>
      </c>
      <c r="E17" s="3">
        <v>31</v>
      </c>
      <c r="F17" s="3">
        <v>0</v>
      </c>
      <c r="G17" s="3">
        <v>0</v>
      </c>
      <c r="H17" s="3">
        <v>14</v>
      </c>
      <c r="I17" s="3">
        <v>0</v>
      </c>
      <c r="J17" s="3">
        <v>0</v>
      </c>
      <c r="K17" s="3">
        <v>0</v>
      </c>
      <c r="L17" s="3">
        <v>28</v>
      </c>
      <c r="M17" s="3">
        <v>8</v>
      </c>
      <c r="N17" s="3">
        <v>0</v>
      </c>
      <c r="O17" s="3">
        <v>0</v>
      </c>
      <c r="P17" s="3">
        <v>0</v>
      </c>
      <c r="Q17" s="3">
        <v>0</v>
      </c>
      <c r="R17" s="3">
        <v>17</v>
      </c>
      <c r="S17" s="3">
        <v>4</v>
      </c>
      <c r="T17" s="5">
        <f t="shared" si="0"/>
        <v>651</v>
      </c>
    </row>
    <row r="18" spans="1:20" ht="12.75">
      <c r="A18" t="s">
        <v>363</v>
      </c>
      <c r="B18" s="3">
        <v>1088</v>
      </c>
      <c r="C18" s="3">
        <v>640</v>
      </c>
      <c r="D18" s="3">
        <v>352</v>
      </c>
      <c r="E18" s="3">
        <v>363</v>
      </c>
      <c r="F18" s="3">
        <v>0</v>
      </c>
      <c r="G18" s="3">
        <v>0</v>
      </c>
      <c r="H18" s="3">
        <v>21</v>
      </c>
      <c r="I18" s="3">
        <v>46</v>
      </c>
      <c r="J18" s="3">
        <v>20</v>
      </c>
      <c r="K18" s="3">
        <v>128</v>
      </c>
      <c r="L18" s="3">
        <v>66</v>
      </c>
      <c r="M18" s="3">
        <v>82</v>
      </c>
      <c r="N18" s="3">
        <v>2</v>
      </c>
      <c r="O18" s="3">
        <v>0</v>
      </c>
      <c r="P18" s="3">
        <v>90</v>
      </c>
      <c r="Q18" s="3">
        <v>0</v>
      </c>
      <c r="R18" s="3">
        <v>57</v>
      </c>
      <c r="S18" s="3">
        <v>38</v>
      </c>
      <c r="T18" s="5">
        <f t="shared" si="0"/>
        <v>2993</v>
      </c>
    </row>
    <row r="19" spans="1:20" ht="12.75">
      <c r="A19" t="s">
        <v>365</v>
      </c>
      <c r="B19" s="3">
        <v>67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5">
        <f t="shared" si="0"/>
        <v>68</v>
      </c>
    </row>
    <row r="20" spans="1:20" ht="12.75">
      <c r="A20" t="s">
        <v>366</v>
      </c>
      <c r="B20" s="3">
        <v>33</v>
      </c>
      <c r="C20" s="3">
        <v>0</v>
      </c>
      <c r="D20" s="3">
        <v>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5">
        <f t="shared" si="0"/>
        <v>42</v>
      </c>
    </row>
    <row r="21" spans="1:20" ht="12.75">
      <c r="A21" t="s">
        <v>367</v>
      </c>
      <c r="B21" s="3">
        <v>28</v>
      </c>
      <c r="C21" s="3">
        <v>0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5">
        <f t="shared" si="0"/>
        <v>34</v>
      </c>
    </row>
    <row r="22" spans="1:20" ht="12.75">
      <c r="A22" t="s">
        <v>368</v>
      </c>
      <c r="B22" s="3">
        <v>0</v>
      </c>
      <c r="C22" s="3">
        <v>23</v>
      </c>
      <c r="D22" s="3">
        <v>0</v>
      </c>
      <c r="E22" s="3">
        <v>19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  <c r="T22" s="5">
        <f t="shared" si="0"/>
        <v>49</v>
      </c>
    </row>
    <row r="23" spans="1:20" ht="12.75">
      <c r="A23" t="s">
        <v>369</v>
      </c>
      <c r="B23" s="3">
        <v>640</v>
      </c>
      <c r="C23" s="3">
        <v>115</v>
      </c>
      <c r="D23" s="3">
        <v>46</v>
      </c>
      <c r="E23" s="3">
        <v>9</v>
      </c>
      <c r="F23" s="3">
        <v>0</v>
      </c>
      <c r="G23" s="3">
        <v>0</v>
      </c>
      <c r="H23" s="3">
        <v>0</v>
      </c>
      <c r="I23" s="3">
        <v>0</v>
      </c>
      <c r="J23" s="3">
        <v>10</v>
      </c>
      <c r="K23" s="3">
        <v>0</v>
      </c>
      <c r="L23" s="3">
        <v>32</v>
      </c>
      <c r="M23" s="3">
        <v>12</v>
      </c>
      <c r="N23" s="3">
        <v>0</v>
      </c>
      <c r="O23" s="3">
        <v>0</v>
      </c>
      <c r="P23" s="3">
        <v>0</v>
      </c>
      <c r="Q23" s="3">
        <v>0</v>
      </c>
      <c r="R23" s="3">
        <v>23</v>
      </c>
      <c r="S23" s="3">
        <v>7</v>
      </c>
      <c r="T23" s="5">
        <f t="shared" si="0"/>
        <v>894</v>
      </c>
    </row>
    <row r="24" spans="1:20" ht="12.75">
      <c r="A24" t="s">
        <v>370</v>
      </c>
      <c r="B24" s="3">
        <v>1356</v>
      </c>
      <c r="C24" s="3">
        <v>1268</v>
      </c>
      <c r="D24" s="3">
        <v>88</v>
      </c>
      <c r="E24" s="3">
        <v>191</v>
      </c>
      <c r="F24" s="3">
        <v>0</v>
      </c>
      <c r="G24" s="3">
        <v>0</v>
      </c>
      <c r="H24" s="3">
        <v>35</v>
      </c>
      <c r="I24" s="3">
        <v>0</v>
      </c>
      <c r="J24" s="3">
        <v>45</v>
      </c>
      <c r="K24" s="3">
        <v>651</v>
      </c>
      <c r="L24" s="3">
        <v>119</v>
      </c>
      <c r="M24" s="3">
        <v>86</v>
      </c>
      <c r="N24" s="3">
        <v>0</v>
      </c>
      <c r="O24" s="3">
        <v>0</v>
      </c>
      <c r="P24" s="3">
        <v>63</v>
      </c>
      <c r="Q24" s="3">
        <v>72</v>
      </c>
      <c r="R24" s="3">
        <v>73</v>
      </c>
      <c r="S24" s="3">
        <v>117</v>
      </c>
      <c r="T24" s="5">
        <f t="shared" si="0"/>
        <v>4164</v>
      </c>
    </row>
    <row r="25" spans="1:20" ht="12.75">
      <c r="A25" t="s">
        <v>371</v>
      </c>
      <c r="B25" s="3">
        <v>592</v>
      </c>
      <c r="C25" s="3">
        <v>130</v>
      </c>
      <c r="D25" s="3">
        <v>211</v>
      </c>
      <c r="E25" s="3">
        <v>4</v>
      </c>
      <c r="F25" s="3">
        <v>0</v>
      </c>
      <c r="G25" s="3">
        <v>0</v>
      </c>
      <c r="H25" s="3">
        <v>18</v>
      </c>
      <c r="I25" s="3">
        <v>0</v>
      </c>
      <c r="J25" s="3">
        <v>44</v>
      </c>
      <c r="K25" s="3">
        <v>0</v>
      </c>
      <c r="L25" s="3">
        <v>112</v>
      </c>
      <c r="M25" s="3">
        <v>10</v>
      </c>
      <c r="N25" s="3">
        <v>0</v>
      </c>
      <c r="O25" s="3">
        <v>0</v>
      </c>
      <c r="P25" s="3">
        <v>4</v>
      </c>
      <c r="Q25" s="3">
        <v>0</v>
      </c>
      <c r="R25" s="3">
        <v>35</v>
      </c>
      <c r="S25" s="3">
        <v>16</v>
      </c>
      <c r="T25" s="5">
        <f t="shared" si="0"/>
        <v>1176</v>
      </c>
    </row>
    <row r="26" spans="1:20" ht="12.75">
      <c r="A26" t="s">
        <v>372</v>
      </c>
      <c r="B26" s="3">
        <v>176</v>
      </c>
      <c r="C26" s="3">
        <v>0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10</v>
      </c>
      <c r="M26" s="3">
        <v>0</v>
      </c>
      <c r="N26" s="3">
        <v>0</v>
      </c>
      <c r="O26" s="3">
        <v>0</v>
      </c>
      <c r="P26" s="3">
        <v>2</v>
      </c>
      <c r="Q26" s="3">
        <v>0</v>
      </c>
      <c r="R26" s="3">
        <v>10</v>
      </c>
      <c r="S26" s="3">
        <v>0</v>
      </c>
      <c r="T26" s="5">
        <f t="shared" si="0"/>
        <v>225</v>
      </c>
    </row>
    <row r="27" spans="1:20" ht="12.75">
      <c r="A27" t="s">
        <v>373</v>
      </c>
      <c r="B27" s="3">
        <v>133</v>
      </c>
      <c r="C27" s="3">
        <v>59</v>
      </c>
      <c r="D27" s="3">
        <v>58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9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7</v>
      </c>
      <c r="S27" s="3">
        <v>3</v>
      </c>
      <c r="T27" s="5">
        <f t="shared" si="0"/>
        <v>280</v>
      </c>
    </row>
    <row r="28" spans="1:20" ht="12.75">
      <c r="A28" t="s">
        <v>374</v>
      </c>
      <c r="B28" s="3">
        <v>125</v>
      </c>
      <c r="C28" s="3">
        <v>32</v>
      </c>
      <c r="D28" s="3">
        <v>30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2</v>
      </c>
      <c r="S28" s="3">
        <v>1</v>
      </c>
      <c r="T28" s="5">
        <f t="shared" si="0"/>
        <v>194</v>
      </c>
    </row>
    <row r="29" spans="1:20" ht="12.75">
      <c r="A29" t="s">
        <v>376</v>
      </c>
      <c r="B29" s="3">
        <v>0</v>
      </c>
      <c r="C29" s="3">
        <v>26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5">
        <f t="shared" si="0"/>
        <v>26</v>
      </c>
    </row>
    <row r="30" spans="1:20" ht="12.75">
      <c r="A30" t="s">
        <v>377</v>
      </c>
      <c r="B30" s="3">
        <v>0</v>
      </c>
      <c r="C30" s="3">
        <v>122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36</v>
      </c>
      <c r="J30" s="3">
        <v>0</v>
      </c>
      <c r="K30" s="3">
        <v>0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  <c r="T30" s="5">
        <f t="shared" si="0"/>
        <v>170</v>
      </c>
    </row>
    <row r="31" spans="1:20" ht="12.75">
      <c r="A31" t="s">
        <v>378</v>
      </c>
      <c r="B31" s="3">
        <v>163</v>
      </c>
      <c r="C31" s="3">
        <v>130</v>
      </c>
      <c r="D31" s="3">
        <v>80</v>
      </c>
      <c r="E31" s="3">
        <v>11</v>
      </c>
      <c r="F31" s="3">
        <v>0</v>
      </c>
      <c r="G31" s="3">
        <v>0</v>
      </c>
      <c r="H31" s="3">
        <v>19</v>
      </c>
      <c r="I31" s="3">
        <v>26</v>
      </c>
      <c r="J31" s="3">
        <v>0</v>
      </c>
      <c r="K31" s="3">
        <v>1</v>
      </c>
      <c r="L31" s="3">
        <v>9</v>
      </c>
      <c r="M31" s="3">
        <v>9</v>
      </c>
      <c r="N31" s="3">
        <v>0</v>
      </c>
      <c r="O31" s="3">
        <v>0</v>
      </c>
      <c r="P31" s="3">
        <v>0</v>
      </c>
      <c r="Q31" s="3">
        <v>0</v>
      </c>
      <c r="R31" s="3">
        <v>12</v>
      </c>
      <c r="S31" s="3">
        <v>14</v>
      </c>
      <c r="T31" s="5">
        <f t="shared" si="0"/>
        <v>474</v>
      </c>
    </row>
    <row r="32" spans="1:20" ht="12.75">
      <c r="A32" t="s">
        <v>379</v>
      </c>
      <c r="B32" s="3">
        <v>57</v>
      </c>
      <c r="C32" s="3">
        <v>675</v>
      </c>
      <c r="D32" s="3">
        <v>8</v>
      </c>
      <c r="E32" s="3">
        <v>361</v>
      </c>
      <c r="F32" s="3">
        <v>0</v>
      </c>
      <c r="G32" s="3">
        <v>40</v>
      </c>
      <c r="H32" s="3">
        <v>0</v>
      </c>
      <c r="I32" s="3">
        <v>60</v>
      </c>
      <c r="J32" s="3">
        <v>0</v>
      </c>
      <c r="K32" s="3">
        <v>151</v>
      </c>
      <c r="L32" s="3">
        <v>9</v>
      </c>
      <c r="M32" s="3">
        <v>71</v>
      </c>
      <c r="N32" s="3">
        <v>0</v>
      </c>
      <c r="O32" s="3">
        <v>0</v>
      </c>
      <c r="P32" s="3">
        <v>0</v>
      </c>
      <c r="Q32" s="3">
        <v>253</v>
      </c>
      <c r="R32" s="3">
        <v>3</v>
      </c>
      <c r="S32" s="3">
        <v>21</v>
      </c>
      <c r="T32" s="5">
        <f t="shared" si="0"/>
        <v>1709</v>
      </c>
    </row>
    <row r="33" spans="1:20" ht="12.75">
      <c r="A33" t="s">
        <v>380</v>
      </c>
      <c r="B33" s="3">
        <v>61</v>
      </c>
      <c r="C33" s="3">
        <v>31</v>
      </c>
      <c r="D33" s="3">
        <v>30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210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3</v>
      </c>
      <c r="T33" s="5">
        <f t="shared" si="0"/>
        <v>338</v>
      </c>
    </row>
    <row r="34" spans="1:20" ht="12.75">
      <c r="A34" t="s">
        <v>381</v>
      </c>
      <c r="B34" s="3">
        <v>158</v>
      </c>
      <c r="C34" s="3">
        <v>227</v>
      </c>
      <c r="D34" s="3">
        <v>53</v>
      </c>
      <c r="E34" s="3">
        <v>154</v>
      </c>
      <c r="F34" s="3">
        <v>0</v>
      </c>
      <c r="G34" s="3">
        <v>0</v>
      </c>
      <c r="H34" s="3">
        <v>92</v>
      </c>
      <c r="I34" s="3">
        <v>58</v>
      </c>
      <c r="J34" s="3">
        <v>0</v>
      </c>
      <c r="K34" s="3">
        <v>0</v>
      </c>
      <c r="L34" s="3">
        <v>20</v>
      </c>
      <c r="M34" s="3">
        <v>22</v>
      </c>
      <c r="N34" s="3">
        <v>0</v>
      </c>
      <c r="O34" s="3">
        <v>1</v>
      </c>
      <c r="P34" s="3">
        <v>0</v>
      </c>
      <c r="Q34" s="3">
        <v>31</v>
      </c>
      <c r="R34" s="3">
        <v>2</v>
      </c>
      <c r="S34" s="3">
        <v>5</v>
      </c>
      <c r="T34" s="5">
        <f t="shared" si="0"/>
        <v>823</v>
      </c>
    </row>
    <row r="35" spans="1:20" ht="12.75">
      <c r="A35" s="2" t="s">
        <v>346</v>
      </c>
      <c r="B35" s="5">
        <f aca="true" t="shared" si="1" ref="B35:T35">SUM(B7:B34)</f>
        <v>5894</v>
      </c>
      <c r="C35" s="5">
        <f t="shared" si="1"/>
        <v>4119</v>
      </c>
      <c r="D35" s="5">
        <f t="shared" si="1"/>
        <v>1241</v>
      </c>
      <c r="E35" s="5">
        <f t="shared" si="1"/>
        <v>1235</v>
      </c>
      <c r="F35" s="5">
        <f t="shared" si="1"/>
        <v>0</v>
      </c>
      <c r="G35" s="5">
        <f t="shared" si="1"/>
        <v>54</v>
      </c>
      <c r="H35" s="5">
        <f t="shared" si="1"/>
        <v>235</v>
      </c>
      <c r="I35" s="5">
        <f t="shared" si="1"/>
        <v>274</v>
      </c>
      <c r="J35" s="5">
        <f t="shared" si="1"/>
        <v>119</v>
      </c>
      <c r="K35" s="5">
        <f t="shared" si="1"/>
        <v>1069</v>
      </c>
      <c r="L35" s="5">
        <f t="shared" si="1"/>
        <v>671</v>
      </c>
      <c r="M35" s="5">
        <f t="shared" si="1"/>
        <v>346</v>
      </c>
      <c r="N35" s="5">
        <f t="shared" si="1"/>
        <v>3</v>
      </c>
      <c r="O35" s="5">
        <f t="shared" si="1"/>
        <v>1</v>
      </c>
      <c r="P35" s="5">
        <f t="shared" si="1"/>
        <v>159</v>
      </c>
      <c r="Q35" s="5">
        <f t="shared" si="1"/>
        <v>356</v>
      </c>
      <c r="R35" s="5">
        <f t="shared" si="1"/>
        <v>319</v>
      </c>
      <c r="S35" s="5">
        <f t="shared" si="1"/>
        <v>284</v>
      </c>
      <c r="T35" s="5">
        <f t="shared" si="1"/>
        <v>16379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495</v>
      </c>
    </row>
    <row r="5" spans="1:10" ht="12.75">
      <c r="A5" s="2" t="s">
        <v>340</v>
      </c>
      <c r="B5" s="2" t="s">
        <v>496</v>
      </c>
      <c r="C5" s="2" t="s">
        <v>497</v>
      </c>
      <c r="D5" s="2" t="s">
        <v>498</v>
      </c>
      <c r="E5" s="2" t="s">
        <v>499</v>
      </c>
      <c r="F5" s="2" t="s">
        <v>500</v>
      </c>
      <c r="G5" s="2" t="s">
        <v>501</v>
      </c>
      <c r="H5" s="2" t="s">
        <v>502</v>
      </c>
      <c r="I5" s="2" t="s">
        <v>503</v>
      </c>
      <c r="J5" s="2" t="s">
        <v>346</v>
      </c>
    </row>
    <row r="6" spans="2:10" ht="12.75">
      <c r="B6" t="s">
        <v>504</v>
      </c>
      <c r="C6" t="s">
        <v>505</v>
      </c>
      <c r="D6" t="s">
        <v>505</v>
      </c>
      <c r="E6" t="s">
        <v>505</v>
      </c>
      <c r="F6" t="s">
        <v>505</v>
      </c>
      <c r="G6" t="s">
        <v>505</v>
      </c>
      <c r="H6" t="s">
        <v>505</v>
      </c>
      <c r="I6" t="s">
        <v>505</v>
      </c>
      <c r="J6" t="s">
        <v>505</v>
      </c>
    </row>
    <row r="7" spans="1:10" ht="12.75">
      <c r="A7" t="s">
        <v>349</v>
      </c>
      <c r="B7" s="6">
        <v>12</v>
      </c>
      <c r="C7" s="3">
        <v>134795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23</v>
      </c>
      <c r="J7" s="5">
        <f>(C7+D7+E7+F7+G7+H7)-(I7)</f>
        <v>134772</v>
      </c>
    </row>
    <row r="8" spans="1:10" ht="12.75">
      <c r="A8" t="s">
        <v>350</v>
      </c>
      <c r="B8" s="6">
        <v>12</v>
      </c>
      <c r="C8" s="3">
        <v>107836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5">
        <f aca="true" t="shared" si="0" ref="J8:J37">(H8+G8+F8+E8+D8+C8)-(I8)</f>
        <v>107836</v>
      </c>
    </row>
    <row r="9" spans="1:10" ht="12.75">
      <c r="A9" t="s">
        <v>351</v>
      </c>
      <c r="B9" s="6">
        <v>12</v>
      </c>
      <c r="C9" s="3">
        <v>107836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5">
        <f t="shared" si="0"/>
        <v>107836</v>
      </c>
    </row>
    <row r="10" spans="1:10" ht="12.75">
      <c r="A10" t="s">
        <v>352</v>
      </c>
      <c r="B10" s="6">
        <v>24</v>
      </c>
      <c r="C10" s="3">
        <v>79959</v>
      </c>
      <c r="D10" s="3">
        <v>0</v>
      </c>
      <c r="E10" s="3">
        <v>1829</v>
      </c>
      <c r="F10" s="3">
        <v>14189</v>
      </c>
      <c r="G10" s="3">
        <v>0</v>
      </c>
      <c r="H10" s="3">
        <v>0</v>
      </c>
      <c r="I10" s="3">
        <v>0</v>
      </c>
      <c r="J10" s="5">
        <f t="shared" si="0"/>
        <v>95977</v>
      </c>
    </row>
    <row r="11" spans="1:10" ht="12.75">
      <c r="A11" t="s">
        <v>353</v>
      </c>
      <c r="B11" s="6">
        <v>24</v>
      </c>
      <c r="C11" s="3">
        <v>79959</v>
      </c>
      <c r="D11" s="3">
        <v>0</v>
      </c>
      <c r="E11" s="3">
        <v>1344</v>
      </c>
      <c r="F11" s="3">
        <v>11127</v>
      </c>
      <c r="G11" s="3">
        <v>0</v>
      </c>
      <c r="H11" s="3">
        <v>0</v>
      </c>
      <c r="I11" s="3">
        <v>0</v>
      </c>
      <c r="J11" s="5">
        <f t="shared" si="0"/>
        <v>92430</v>
      </c>
    </row>
    <row r="12" spans="1:10" ht="12.75">
      <c r="A12" t="s">
        <v>354</v>
      </c>
      <c r="B12" s="6">
        <v>56.4</v>
      </c>
      <c r="C12" s="3">
        <v>187903</v>
      </c>
      <c r="D12" s="3">
        <v>0</v>
      </c>
      <c r="E12" s="3">
        <v>2059</v>
      </c>
      <c r="F12" s="3">
        <v>24696</v>
      </c>
      <c r="G12" s="3">
        <v>0</v>
      </c>
      <c r="H12" s="3">
        <v>2316</v>
      </c>
      <c r="I12" s="3">
        <v>0</v>
      </c>
      <c r="J12" s="5">
        <f t="shared" si="0"/>
        <v>216974</v>
      </c>
    </row>
    <row r="13" spans="1:10" ht="12.75">
      <c r="A13" t="s">
        <v>355</v>
      </c>
      <c r="B13" s="6">
        <v>24</v>
      </c>
      <c r="C13" s="3">
        <v>79959</v>
      </c>
      <c r="D13" s="3">
        <v>0</v>
      </c>
      <c r="E13" s="3">
        <v>738</v>
      </c>
      <c r="F13" s="3">
        <v>14057</v>
      </c>
      <c r="G13" s="3">
        <v>0</v>
      </c>
      <c r="H13" s="3">
        <v>1464</v>
      </c>
      <c r="I13" s="3">
        <v>0</v>
      </c>
      <c r="J13" s="5">
        <f t="shared" si="0"/>
        <v>96218</v>
      </c>
    </row>
    <row r="14" spans="1:10" ht="12.75">
      <c r="A14" t="s">
        <v>356</v>
      </c>
      <c r="B14" s="6">
        <v>84</v>
      </c>
      <c r="C14" s="3">
        <v>279855</v>
      </c>
      <c r="D14" s="3">
        <v>0</v>
      </c>
      <c r="E14" s="3">
        <v>1891</v>
      </c>
      <c r="F14" s="3">
        <v>39466</v>
      </c>
      <c r="G14" s="3">
        <v>0</v>
      </c>
      <c r="H14" s="3">
        <v>359</v>
      </c>
      <c r="I14" s="3">
        <v>0</v>
      </c>
      <c r="J14" s="5">
        <f t="shared" si="0"/>
        <v>321571</v>
      </c>
    </row>
    <row r="15" spans="1:10" ht="12.75">
      <c r="A15" t="s">
        <v>357</v>
      </c>
      <c r="B15" s="6">
        <v>24</v>
      </c>
      <c r="C15" s="3">
        <v>79959</v>
      </c>
      <c r="D15" s="3">
        <v>0</v>
      </c>
      <c r="E15" s="3">
        <v>78</v>
      </c>
      <c r="F15" s="3">
        <v>10391</v>
      </c>
      <c r="G15" s="3">
        <v>0</v>
      </c>
      <c r="H15" s="3">
        <v>0</v>
      </c>
      <c r="I15" s="3">
        <v>0</v>
      </c>
      <c r="J15" s="5">
        <f t="shared" si="0"/>
        <v>90428</v>
      </c>
    </row>
    <row r="16" spans="1:10" ht="12.75">
      <c r="A16" t="s">
        <v>358</v>
      </c>
      <c r="B16" s="6">
        <v>12</v>
      </c>
      <c r="C16" s="3">
        <v>39979</v>
      </c>
      <c r="D16" s="3">
        <v>0</v>
      </c>
      <c r="E16" s="3">
        <v>0</v>
      </c>
      <c r="F16" s="3">
        <v>7564</v>
      </c>
      <c r="G16" s="3">
        <v>0</v>
      </c>
      <c r="H16" s="3">
        <v>1139</v>
      </c>
      <c r="I16" s="3">
        <v>0</v>
      </c>
      <c r="J16" s="5">
        <f t="shared" si="0"/>
        <v>48682</v>
      </c>
    </row>
    <row r="17" spans="1:10" ht="12.75">
      <c r="A17" t="s">
        <v>359</v>
      </c>
      <c r="B17" s="6">
        <v>12</v>
      </c>
      <c r="C17" s="3">
        <v>39979</v>
      </c>
      <c r="D17" s="3">
        <v>0</v>
      </c>
      <c r="E17" s="3">
        <v>348</v>
      </c>
      <c r="F17" s="3">
        <v>5537</v>
      </c>
      <c r="G17" s="3">
        <v>0</v>
      </c>
      <c r="H17" s="3">
        <v>0</v>
      </c>
      <c r="I17" s="3">
        <v>0</v>
      </c>
      <c r="J17" s="5">
        <f t="shared" si="0"/>
        <v>45864</v>
      </c>
    </row>
    <row r="18" spans="1:10" ht="12.75">
      <c r="A18" t="s">
        <v>360</v>
      </c>
      <c r="B18" s="6">
        <v>9.47</v>
      </c>
      <c r="C18" s="3">
        <v>31563</v>
      </c>
      <c r="D18" s="3">
        <v>0</v>
      </c>
      <c r="E18" s="3">
        <v>0</v>
      </c>
      <c r="F18" s="3">
        <v>3643</v>
      </c>
      <c r="G18" s="3">
        <v>0</v>
      </c>
      <c r="H18" s="3">
        <v>0</v>
      </c>
      <c r="I18" s="3">
        <v>0</v>
      </c>
      <c r="J18" s="5">
        <f t="shared" si="0"/>
        <v>35206</v>
      </c>
    </row>
    <row r="19" spans="1:10" ht="12.75">
      <c r="A19" t="s">
        <v>361</v>
      </c>
      <c r="B19" s="6">
        <v>266.63</v>
      </c>
      <c r="C19" s="3">
        <v>490915</v>
      </c>
      <c r="D19" s="3">
        <v>0</v>
      </c>
      <c r="E19" s="3">
        <v>87813</v>
      </c>
      <c r="F19" s="3">
        <v>49007</v>
      </c>
      <c r="G19" s="3">
        <v>0</v>
      </c>
      <c r="H19" s="3">
        <v>0</v>
      </c>
      <c r="I19" s="3">
        <v>0</v>
      </c>
      <c r="J19" s="5">
        <f t="shared" si="0"/>
        <v>627735</v>
      </c>
    </row>
    <row r="20" spans="1:10" ht="12.75">
      <c r="A20" t="s">
        <v>362</v>
      </c>
      <c r="B20" s="6">
        <v>188</v>
      </c>
      <c r="C20" s="3">
        <v>373285</v>
      </c>
      <c r="D20" s="3">
        <v>0</v>
      </c>
      <c r="E20" s="3">
        <v>66939</v>
      </c>
      <c r="F20" s="3">
        <v>40369</v>
      </c>
      <c r="G20" s="3">
        <v>0</v>
      </c>
      <c r="H20" s="3">
        <v>0</v>
      </c>
      <c r="I20" s="3">
        <v>0</v>
      </c>
      <c r="J20" s="5">
        <f t="shared" si="0"/>
        <v>480593</v>
      </c>
    </row>
    <row r="21" spans="1:10" ht="12.75">
      <c r="A21" t="s">
        <v>363</v>
      </c>
      <c r="B21" s="6">
        <v>664.51</v>
      </c>
      <c r="C21" s="3">
        <v>1223475</v>
      </c>
      <c r="D21" s="3">
        <v>0</v>
      </c>
      <c r="E21" s="3">
        <v>254757</v>
      </c>
      <c r="F21" s="3">
        <v>125653</v>
      </c>
      <c r="G21" s="3">
        <v>0</v>
      </c>
      <c r="H21" s="3">
        <v>0</v>
      </c>
      <c r="I21" s="3">
        <v>112</v>
      </c>
      <c r="J21" s="5">
        <f t="shared" si="0"/>
        <v>1603773</v>
      </c>
    </row>
    <row r="22" spans="1:10" ht="12.75">
      <c r="A22" t="s">
        <v>365</v>
      </c>
      <c r="B22" s="6">
        <v>24</v>
      </c>
      <c r="C22" s="3">
        <v>79959</v>
      </c>
      <c r="D22" s="3">
        <v>0</v>
      </c>
      <c r="E22" s="3">
        <v>948</v>
      </c>
      <c r="F22" s="3">
        <v>9440</v>
      </c>
      <c r="G22" s="3">
        <v>0</v>
      </c>
      <c r="H22" s="3">
        <v>0</v>
      </c>
      <c r="I22" s="3">
        <v>0</v>
      </c>
      <c r="J22" s="5">
        <f t="shared" si="0"/>
        <v>90347</v>
      </c>
    </row>
    <row r="23" spans="1:10" ht="12.75">
      <c r="A23" t="s">
        <v>366</v>
      </c>
      <c r="B23" s="6">
        <v>12</v>
      </c>
      <c r="C23" s="3">
        <v>39979</v>
      </c>
      <c r="D23" s="3">
        <v>0</v>
      </c>
      <c r="E23" s="3">
        <v>0</v>
      </c>
      <c r="F23" s="3">
        <v>4069</v>
      </c>
      <c r="G23" s="3">
        <v>0</v>
      </c>
      <c r="H23" s="3">
        <v>0</v>
      </c>
      <c r="I23" s="3">
        <v>0</v>
      </c>
      <c r="J23" s="5">
        <f t="shared" si="0"/>
        <v>44048</v>
      </c>
    </row>
    <row r="24" spans="1:10" ht="12.75">
      <c r="A24" t="s">
        <v>367</v>
      </c>
      <c r="B24" s="6">
        <v>12</v>
      </c>
      <c r="C24" s="3">
        <v>39979</v>
      </c>
      <c r="D24" s="3">
        <v>0</v>
      </c>
      <c r="E24" s="3">
        <v>0</v>
      </c>
      <c r="F24" s="3">
        <v>6125</v>
      </c>
      <c r="G24" s="3">
        <v>0</v>
      </c>
      <c r="H24" s="3">
        <v>571</v>
      </c>
      <c r="I24" s="3">
        <v>0</v>
      </c>
      <c r="J24" s="5">
        <f t="shared" si="0"/>
        <v>46675</v>
      </c>
    </row>
    <row r="25" spans="1:10" ht="12.75">
      <c r="A25" t="s">
        <v>368</v>
      </c>
      <c r="B25" s="6">
        <v>12</v>
      </c>
      <c r="C25" s="3">
        <v>39979</v>
      </c>
      <c r="D25" s="3">
        <v>0</v>
      </c>
      <c r="E25" s="3">
        <v>0</v>
      </c>
      <c r="F25" s="3">
        <v>4702</v>
      </c>
      <c r="G25" s="3">
        <v>0</v>
      </c>
      <c r="H25" s="3">
        <v>0</v>
      </c>
      <c r="I25" s="3">
        <v>0</v>
      </c>
      <c r="J25" s="5">
        <f t="shared" si="0"/>
        <v>44681</v>
      </c>
    </row>
    <row r="26" spans="1:10" ht="12.75">
      <c r="A26" t="s">
        <v>369</v>
      </c>
      <c r="B26" s="6">
        <v>288</v>
      </c>
      <c r="C26" s="3">
        <v>571841</v>
      </c>
      <c r="D26" s="3">
        <v>0</v>
      </c>
      <c r="E26" s="3">
        <v>113722</v>
      </c>
      <c r="F26" s="3">
        <v>60764</v>
      </c>
      <c r="G26" s="3">
        <v>0</v>
      </c>
      <c r="H26" s="3">
        <v>0</v>
      </c>
      <c r="I26" s="3">
        <v>0</v>
      </c>
      <c r="J26" s="5">
        <f t="shared" si="0"/>
        <v>746327</v>
      </c>
    </row>
    <row r="27" spans="1:10" ht="12.75">
      <c r="A27" t="s">
        <v>370</v>
      </c>
      <c r="B27" s="6">
        <v>1043.27</v>
      </c>
      <c r="C27" s="3">
        <v>1920672</v>
      </c>
      <c r="D27" s="3">
        <v>0</v>
      </c>
      <c r="E27" s="3">
        <v>83516</v>
      </c>
      <c r="F27" s="3">
        <v>170777</v>
      </c>
      <c r="G27" s="3">
        <v>0</v>
      </c>
      <c r="H27" s="3">
        <v>0</v>
      </c>
      <c r="I27" s="3">
        <v>0</v>
      </c>
      <c r="J27" s="5">
        <f t="shared" si="0"/>
        <v>2174965</v>
      </c>
    </row>
    <row r="28" spans="1:10" ht="12.75">
      <c r="A28" t="s">
        <v>371</v>
      </c>
      <c r="B28" s="6">
        <v>292</v>
      </c>
      <c r="C28" s="3">
        <v>496213</v>
      </c>
      <c r="D28" s="3">
        <v>0</v>
      </c>
      <c r="E28" s="3">
        <v>35894</v>
      </c>
      <c r="F28" s="3">
        <v>44730</v>
      </c>
      <c r="G28" s="3">
        <v>0</v>
      </c>
      <c r="H28" s="3">
        <v>0</v>
      </c>
      <c r="I28" s="3">
        <v>359</v>
      </c>
      <c r="J28" s="5">
        <f t="shared" si="0"/>
        <v>576478</v>
      </c>
    </row>
    <row r="29" spans="1:10" ht="12.75">
      <c r="A29" t="s">
        <v>372</v>
      </c>
      <c r="B29" s="6">
        <v>77.97</v>
      </c>
      <c r="C29" s="3">
        <v>132207</v>
      </c>
      <c r="D29" s="3">
        <v>0</v>
      </c>
      <c r="E29" s="3">
        <v>7741</v>
      </c>
      <c r="F29" s="3">
        <v>11754</v>
      </c>
      <c r="G29" s="3">
        <v>0</v>
      </c>
      <c r="H29" s="3">
        <v>0</v>
      </c>
      <c r="I29" s="3">
        <v>0</v>
      </c>
      <c r="J29" s="5">
        <f t="shared" si="0"/>
        <v>151702</v>
      </c>
    </row>
    <row r="30" spans="1:10" ht="12.75">
      <c r="A30" t="s">
        <v>373</v>
      </c>
      <c r="B30" s="6">
        <v>67</v>
      </c>
      <c r="C30" s="3">
        <v>102699</v>
      </c>
      <c r="D30" s="3">
        <v>0</v>
      </c>
      <c r="E30" s="3">
        <v>6776</v>
      </c>
      <c r="F30" s="3">
        <v>9192</v>
      </c>
      <c r="G30" s="3">
        <v>0</v>
      </c>
      <c r="H30" s="3">
        <v>0</v>
      </c>
      <c r="I30" s="3">
        <v>0</v>
      </c>
      <c r="J30" s="5">
        <f t="shared" si="0"/>
        <v>118667</v>
      </c>
    </row>
    <row r="31" spans="1:10" ht="12.75">
      <c r="A31" t="s">
        <v>374</v>
      </c>
      <c r="B31" s="6">
        <v>60</v>
      </c>
      <c r="C31" s="3">
        <v>88761</v>
      </c>
      <c r="D31" s="3">
        <v>0</v>
      </c>
      <c r="E31" s="3">
        <v>2930</v>
      </c>
      <c r="F31" s="3">
        <v>7698</v>
      </c>
      <c r="G31" s="3">
        <v>0</v>
      </c>
      <c r="H31" s="3">
        <v>0</v>
      </c>
      <c r="I31" s="3">
        <v>61</v>
      </c>
      <c r="J31" s="5">
        <f t="shared" si="0"/>
        <v>99328</v>
      </c>
    </row>
    <row r="32" spans="1:10" ht="12.75">
      <c r="A32" t="s">
        <v>376</v>
      </c>
      <c r="B32" s="6">
        <v>12</v>
      </c>
      <c r="C32" s="3">
        <v>39979</v>
      </c>
      <c r="D32" s="3">
        <v>0</v>
      </c>
      <c r="E32" s="3">
        <v>0</v>
      </c>
      <c r="F32" s="3">
        <v>5849</v>
      </c>
      <c r="G32" s="3">
        <v>0</v>
      </c>
      <c r="H32" s="3">
        <v>0</v>
      </c>
      <c r="I32" s="3">
        <v>0</v>
      </c>
      <c r="J32" s="5">
        <f t="shared" si="0"/>
        <v>45828</v>
      </c>
    </row>
    <row r="33" spans="1:10" ht="12.75">
      <c r="A33" t="s">
        <v>377</v>
      </c>
      <c r="B33" s="6">
        <v>51</v>
      </c>
      <c r="C33" s="3">
        <v>101264</v>
      </c>
      <c r="D33" s="3">
        <v>0</v>
      </c>
      <c r="E33" s="3">
        <v>14427</v>
      </c>
      <c r="F33" s="3">
        <v>10595</v>
      </c>
      <c r="G33" s="3">
        <v>0</v>
      </c>
      <c r="H33" s="3">
        <v>0</v>
      </c>
      <c r="I33" s="3">
        <v>0</v>
      </c>
      <c r="J33" s="5">
        <f t="shared" si="0"/>
        <v>126286</v>
      </c>
    </row>
    <row r="34" spans="1:10" ht="12.75">
      <c r="A34" t="s">
        <v>378</v>
      </c>
      <c r="B34" s="6">
        <v>150.28</v>
      </c>
      <c r="C34" s="3">
        <v>276696</v>
      </c>
      <c r="D34" s="3">
        <v>0</v>
      </c>
      <c r="E34" s="3">
        <v>26362</v>
      </c>
      <c r="F34" s="3">
        <v>27706</v>
      </c>
      <c r="G34" s="3">
        <v>0</v>
      </c>
      <c r="H34" s="3">
        <v>0</v>
      </c>
      <c r="I34" s="3">
        <v>0</v>
      </c>
      <c r="J34" s="5">
        <f t="shared" si="0"/>
        <v>330764</v>
      </c>
    </row>
    <row r="35" spans="1:10" ht="12.75">
      <c r="A35" t="s">
        <v>379</v>
      </c>
      <c r="B35" s="6">
        <v>286.02</v>
      </c>
      <c r="C35" s="3">
        <v>484925</v>
      </c>
      <c r="D35" s="3">
        <v>0</v>
      </c>
      <c r="E35" s="3">
        <v>36432</v>
      </c>
      <c r="F35" s="3">
        <v>43427</v>
      </c>
      <c r="G35" s="3">
        <v>0</v>
      </c>
      <c r="H35" s="3">
        <v>0</v>
      </c>
      <c r="I35" s="3">
        <v>0</v>
      </c>
      <c r="J35" s="5">
        <f t="shared" si="0"/>
        <v>564784</v>
      </c>
    </row>
    <row r="36" spans="1:10" ht="12.75">
      <c r="A36" t="s">
        <v>380</v>
      </c>
      <c r="B36" s="6">
        <v>36</v>
      </c>
      <c r="C36" s="3">
        <v>55182</v>
      </c>
      <c r="D36" s="3">
        <v>0</v>
      </c>
      <c r="E36" s="3">
        <v>4767</v>
      </c>
      <c r="F36" s="3">
        <v>5033</v>
      </c>
      <c r="G36" s="3">
        <v>0</v>
      </c>
      <c r="H36" s="3">
        <v>0</v>
      </c>
      <c r="I36" s="3">
        <v>0</v>
      </c>
      <c r="J36" s="5">
        <f t="shared" si="0"/>
        <v>64982</v>
      </c>
    </row>
    <row r="37" spans="1:10" ht="12.75">
      <c r="A37" t="s">
        <v>381</v>
      </c>
      <c r="B37" s="6">
        <v>152.7</v>
      </c>
      <c r="C37" s="3">
        <v>225897</v>
      </c>
      <c r="D37" s="3">
        <v>0</v>
      </c>
      <c r="E37" s="3">
        <v>11552</v>
      </c>
      <c r="F37" s="3">
        <v>19976</v>
      </c>
      <c r="G37" s="3">
        <v>0</v>
      </c>
      <c r="H37" s="3">
        <v>0</v>
      </c>
      <c r="I37" s="3">
        <v>63</v>
      </c>
      <c r="J37" s="5">
        <f t="shared" si="0"/>
        <v>257362</v>
      </c>
    </row>
    <row r="38" spans="1:10" ht="12.75">
      <c r="A38" s="2" t="s">
        <v>346</v>
      </c>
      <c r="B38" s="7">
        <f aca="true" t="shared" si="1" ref="B38:J38">SUM(B7:B37)</f>
        <v>4001.2499999999995</v>
      </c>
      <c r="C38" s="5">
        <f t="shared" si="1"/>
        <v>8033489</v>
      </c>
      <c r="D38" s="5">
        <f t="shared" si="1"/>
        <v>0</v>
      </c>
      <c r="E38" s="5">
        <f t="shared" si="1"/>
        <v>762863</v>
      </c>
      <c r="F38" s="5">
        <f t="shared" si="1"/>
        <v>787536</v>
      </c>
      <c r="G38" s="5">
        <f t="shared" si="1"/>
        <v>0</v>
      </c>
      <c r="H38" s="5">
        <f t="shared" si="1"/>
        <v>5849</v>
      </c>
      <c r="I38" s="5">
        <f t="shared" si="1"/>
        <v>618</v>
      </c>
      <c r="J38" s="5">
        <f t="shared" si="1"/>
        <v>9589119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506</v>
      </c>
    </row>
    <row r="5" ht="12.75">
      <c r="A5" s="2" t="s">
        <v>507</v>
      </c>
    </row>
    <row r="6" spans="1:12" ht="12.75">
      <c r="A6" s="2" t="s">
        <v>340</v>
      </c>
      <c r="B6" s="2" t="s">
        <v>508</v>
      </c>
      <c r="C6" s="2" t="s">
        <v>509</v>
      </c>
      <c r="D6" s="2" t="s">
        <v>510</v>
      </c>
      <c r="E6" s="2" t="s">
        <v>511</v>
      </c>
      <c r="F6" s="2" t="s">
        <v>512</v>
      </c>
      <c r="G6" s="2" t="s">
        <v>513</v>
      </c>
      <c r="H6" s="2" t="s">
        <v>514</v>
      </c>
      <c r="I6" s="2" t="s">
        <v>515</v>
      </c>
      <c r="J6" s="2" t="s">
        <v>516</v>
      </c>
      <c r="K6" s="2" t="s">
        <v>517</v>
      </c>
      <c r="L6" s="2" t="s">
        <v>518</v>
      </c>
    </row>
    <row r="7" spans="1:12" ht="12.75">
      <c r="A7" s="2" t="s">
        <v>349</v>
      </c>
      <c r="B7">
        <v>0</v>
      </c>
      <c r="C7">
        <v>0</v>
      </c>
      <c r="D7">
        <v>0</v>
      </c>
      <c r="E7">
        <v>0</v>
      </c>
      <c r="F7">
        <v>0</v>
      </c>
      <c r="G7">
        <v>24533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 s="2" t="s">
        <v>350</v>
      </c>
      <c r="B8">
        <v>0</v>
      </c>
      <c r="C8">
        <v>0</v>
      </c>
      <c r="D8">
        <v>0</v>
      </c>
      <c r="E8">
        <v>0</v>
      </c>
      <c r="F8">
        <v>0</v>
      </c>
      <c r="G8">
        <v>19783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2.75">
      <c r="A9" s="2" t="s">
        <v>351</v>
      </c>
      <c r="B9">
        <v>0</v>
      </c>
      <c r="C9">
        <v>0</v>
      </c>
      <c r="D9">
        <v>0</v>
      </c>
      <c r="E9">
        <v>0</v>
      </c>
      <c r="F9">
        <v>0</v>
      </c>
      <c r="G9">
        <v>20642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 s="2" t="s">
        <v>352</v>
      </c>
      <c r="B10">
        <v>581</v>
      </c>
      <c r="C10">
        <v>13751</v>
      </c>
      <c r="D10">
        <v>34010</v>
      </c>
      <c r="E10">
        <v>25556</v>
      </c>
      <c r="F10">
        <v>14523</v>
      </c>
      <c r="G10">
        <v>49796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2.75">
      <c r="A11" s="2" t="s">
        <v>353</v>
      </c>
      <c r="B11">
        <v>581</v>
      </c>
      <c r="C11">
        <v>0</v>
      </c>
      <c r="D11">
        <v>24364</v>
      </c>
      <c r="E11">
        <v>15239</v>
      </c>
      <c r="F11">
        <v>12037</v>
      </c>
      <c r="G11">
        <v>35262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 s="2" t="s">
        <v>354</v>
      </c>
      <c r="B12">
        <v>1365</v>
      </c>
      <c r="C12">
        <v>0</v>
      </c>
      <c r="D12">
        <v>60470</v>
      </c>
      <c r="E12">
        <v>22694</v>
      </c>
      <c r="F12">
        <v>21335</v>
      </c>
      <c r="G12">
        <v>84568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 s="2" t="s">
        <v>355</v>
      </c>
      <c r="B13">
        <v>581</v>
      </c>
      <c r="C13">
        <v>13676</v>
      </c>
      <c r="D13">
        <v>33868</v>
      </c>
      <c r="E13">
        <v>25490</v>
      </c>
      <c r="F13">
        <v>13991</v>
      </c>
      <c r="G13">
        <v>41494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 s="2" t="s">
        <v>356</v>
      </c>
      <c r="B14">
        <v>2034</v>
      </c>
      <c r="C14">
        <v>0</v>
      </c>
      <c r="D14">
        <v>85070</v>
      </c>
      <c r="E14">
        <v>53203</v>
      </c>
      <c r="F14">
        <v>51315</v>
      </c>
      <c r="G14">
        <v>126895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 s="2" t="s">
        <v>357</v>
      </c>
      <c r="B15">
        <v>581</v>
      </c>
      <c r="C15">
        <v>0</v>
      </c>
      <c r="D15">
        <v>24330</v>
      </c>
      <c r="E15">
        <v>9691</v>
      </c>
      <c r="F15">
        <v>10002</v>
      </c>
      <c r="G15">
        <v>35581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 s="2" t="s">
        <v>358</v>
      </c>
      <c r="B16">
        <v>291</v>
      </c>
      <c r="C16">
        <v>6838</v>
      </c>
      <c r="D16">
        <v>16910</v>
      </c>
      <c r="E16">
        <v>12731</v>
      </c>
      <c r="F16">
        <v>3303</v>
      </c>
      <c r="G16">
        <v>20069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 s="2" t="s">
        <v>359</v>
      </c>
      <c r="B17">
        <v>291</v>
      </c>
      <c r="C17">
        <v>0</v>
      </c>
      <c r="D17">
        <v>12182</v>
      </c>
      <c r="E17">
        <v>7620</v>
      </c>
      <c r="F17">
        <v>6018</v>
      </c>
      <c r="G17">
        <v>18821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 s="2" t="s">
        <v>360</v>
      </c>
      <c r="B18">
        <v>229</v>
      </c>
      <c r="C18">
        <v>0</v>
      </c>
      <c r="D18">
        <v>5191</v>
      </c>
      <c r="E18">
        <v>3807</v>
      </c>
      <c r="F18">
        <v>2855</v>
      </c>
      <c r="G18">
        <v>13872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2.75">
      <c r="A19" s="2" t="s">
        <v>361</v>
      </c>
      <c r="B19">
        <v>4260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 s="2" t="s">
        <v>362</v>
      </c>
      <c r="B20">
        <v>3213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2.75">
      <c r="A21" s="2" t="s">
        <v>363</v>
      </c>
      <c r="B21">
        <v>10886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 s="2" t="s">
        <v>365</v>
      </c>
      <c r="B22">
        <v>581</v>
      </c>
      <c r="C22">
        <v>0</v>
      </c>
      <c r="D22">
        <v>0</v>
      </c>
      <c r="E22">
        <v>14193</v>
      </c>
      <c r="F22">
        <v>17604</v>
      </c>
      <c r="G22">
        <v>36456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 s="2" t="s">
        <v>366</v>
      </c>
      <c r="B23">
        <v>291</v>
      </c>
      <c r="C23">
        <v>0</v>
      </c>
      <c r="D23">
        <v>0</v>
      </c>
      <c r="E23">
        <v>3967</v>
      </c>
      <c r="F23">
        <v>4515</v>
      </c>
      <c r="G23">
        <v>17538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 s="2" t="s">
        <v>367</v>
      </c>
      <c r="B24">
        <v>291</v>
      </c>
      <c r="C24">
        <v>0</v>
      </c>
      <c r="D24">
        <v>0</v>
      </c>
      <c r="E24">
        <v>6290</v>
      </c>
      <c r="F24">
        <v>26571</v>
      </c>
      <c r="G24">
        <v>25484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2.75">
      <c r="A25" s="2" t="s">
        <v>368</v>
      </c>
      <c r="B25">
        <v>291</v>
      </c>
      <c r="C25">
        <v>0</v>
      </c>
      <c r="D25">
        <v>0</v>
      </c>
      <c r="E25">
        <v>7096</v>
      </c>
      <c r="F25">
        <v>9057</v>
      </c>
      <c r="G25">
        <v>17340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2.75">
      <c r="A26" s="2" t="s">
        <v>369</v>
      </c>
      <c r="B26">
        <v>4989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2.75">
      <c r="A27" s="2" t="s">
        <v>370</v>
      </c>
      <c r="B27">
        <v>15007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2.75">
      <c r="A28" s="2" t="s">
        <v>371</v>
      </c>
      <c r="B28">
        <v>3952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2.75">
      <c r="A29" s="2" t="s">
        <v>372</v>
      </c>
      <c r="B29">
        <v>1048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2.75">
      <c r="A30" s="2" t="s">
        <v>373</v>
      </c>
      <c r="B30">
        <v>797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 s="2" t="s">
        <v>374</v>
      </c>
      <c r="B31">
        <v>688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2.75">
      <c r="A32" s="2" t="s">
        <v>376</v>
      </c>
      <c r="B32">
        <v>291</v>
      </c>
      <c r="C32">
        <v>6838</v>
      </c>
      <c r="D32">
        <v>0</v>
      </c>
      <c r="E32">
        <v>14816</v>
      </c>
      <c r="F32">
        <v>8261</v>
      </c>
      <c r="G32">
        <v>9423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2.75">
      <c r="A33" s="2" t="s">
        <v>377</v>
      </c>
      <c r="B33">
        <v>868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2.75">
      <c r="A34" s="2" t="s">
        <v>378</v>
      </c>
      <c r="B34">
        <v>2243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2.75">
      <c r="A35" s="2" t="s">
        <v>379</v>
      </c>
      <c r="B35">
        <v>3886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2.75">
      <c r="A36" s="2" t="s">
        <v>380</v>
      </c>
      <c r="B36">
        <v>439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2.75">
      <c r="A37" s="2" t="s">
        <v>381</v>
      </c>
      <c r="B37">
        <v>1779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2.75">
      <c r="A38" s="2" t="s">
        <v>519</v>
      </c>
      <c r="B38" s="2">
        <f aca="true" t="shared" si="0" ref="B38:L38">SUM(B7:B37)</f>
        <v>62334</v>
      </c>
      <c r="C38" s="2">
        <f t="shared" si="0"/>
        <v>41103</v>
      </c>
      <c r="D38" s="2">
        <f t="shared" si="0"/>
        <v>296395</v>
      </c>
      <c r="E38" s="2">
        <f t="shared" si="0"/>
        <v>222393</v>
      </c>
      <c r="F38" s="2">
        <f t="shared" si="0"/>
        <v>201387</v>
      </c>
      <c r="G38" s="2">
        <f t="shared" si="0"/>
        <v>597557</v>
      </c>
      <c r="H38" s="2">
        <f t="shared" si="0"/>
        <v>0</v>
      </c>
      <c r="I38" s="2">
        <f t="shared" si="0"/>
        <v>0</v>
      </c>
      <c r="J38" s="2">
        <f t="shared" si="0"/>
        <v>0</v>
      </c>
      <c r="K38" s="2">
        <f t="shared" si="0"/>
        <v>0</v>
      </c>
      <c r="L38" s="2">
        <f t="shared" si="0"/>
        <v>0</v>
      </c>
    </row>
    <row r="40" ht="12.75">
      <c r="A40" s="2" t="s">
        <v>520</v>
      </c>
    </row>
    <row r="41" spans="1:14" ht="12.75">
      <c r="A41" s="2" t="s">
        <v>340</v>
      </c>
      <c r="B41" s="2" t="s">
        <v>521</v>
      </c>
      <c r="C41" s="2" t="s">
        <v>522</v>
      </c>
      <c r="D41" s="2" t="s">
        <v>523</v>
      </c>
      <c r="E41" s="2" t="s">
        <v>524</v>
      </c>
      <c r="F41" s="2" t="s">
        <v>525</v>
      </c>
      <c r="G41" s="2" t="s">
        <v>526</v>
      </c>
      <c r="H41" s="2" t="s">
        <v>527</v>
      </c>
      <c r="I41" s="2" t="s">
        <v>528</v>
      </c>
      <c r="J41" s="2" t="s">
        <v>529</v>
      </c>
      <c r="K41" s="2" t="s">
        <v>530</v>
      </c>
      <c r="L41" s="2" t="s">
        <v>531</v>
      </c>
      <c r="M41" s="2" t="s">
        <v>532</v>
      </c>
      <c r="N41" s="2" t="s">
        <v>533</v>
      </c>
    </row>
    <row r="42" spans="1:14" ht="12.75">
      <c r="A42" s="2" t="s">
        <v>352</v>
      </c>
      <c r="B42">
        <v>0</v>
      </c>
      <c r="C42">
        <v>5913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ht="12.75">
      <c r="A43" s="2" t="s">
        <v>353</v>
      </c>
      <c r="B43">
        <v>0</v>
      </c>
      <c r="C43">
        <v>3663</v>
      </c>
      <c r="D43">
        <v>18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2.75">
      <c r="A44" s="2" t="s">
        <v>354</v>
      </c>
      <c r="B44">
        <v>0</v>
      </c>
      <c r="C44">
        <v>3020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27803</v>
      </c>
      <c r="M44">
        <v>0</v>
      </c>
      <c r="N44">
        <v>0</v>
      </c>
    </row>
    <row r="45" spans="1:14" ht="12.75">
      <c r="A45" s="2" t="s">
        <v>355</v>
      </c>
      <c r="B45">
        <v>0</v>
      </c>
      <c r="C45">
        <v>3421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ht="12.75">
      <c r="A46" s="2" t="s">
        <v>356</v>
      </c>
      <c r="B46">
        <v>0</v>
      </c>
      <c r="C46">
        <v>9557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8</v>
      </c>
      <c r="M46">
        <v>6421</v>
      </c>
      <c r="N46">
        <v>0</v>
      </c>
    </row>
    <row r="47" spans="1:14" ht="12.75">
      <c r="A47" s="2" t="s">
        <v>357</v>
      </c>
      <c r="B47">
        <v>0</v>
      </c>
      <c r="C47">
        <v>4240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ht="12.75">
      <c r="A48" s="2" t="s">
        <v>358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10484</v>
      </c>
      <c r="N48">
        <v>0</v>
      </c>
    </row>
    <row r="49" spans="1:14" ht="12.75">
      <c r="A49" s="2" t="s">
        <v>359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1239</v>
      </c>
      <c r="N49">
        <v>0</v>
      </c>
    </row>
    <row r="50" spans="1:14" ht="12.75">
      <c r="A50" s="2" t="s">
        <v>361</v>
      </c>
      <c r="B50">
        <v>0</v>
      </c>
      <c r="C50">
        <v>14029</v>
      </c>
      <c r="D50">
        <v>0</v>
      </c>
      <c r="E50">
        <v>10788</v>
      </c>
      <c r="F50">
        <v>97289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1756</v>
      </c>
      <c r="N50">
        <v>360</v>
      </c>
    </row>
    <row r="51" spans="1:14" ht="12.75">
      <c r="A51" s="2" t="s">
        <v>362</v>
      </c>
      <c r="B51">
        <v>0</v>
      </c>
      <c r="C51">
        <v>10997</v>
      </c>
      <c r="D51">
        <v>2999</v>
      </c>
      <c r="E51">
        <v>34390</v>
      </c>
      <c r="F51">
        <v>69175</v>
      </c>
      <c r="G51">
        <v>0</v>
      </c>
      <c r="H51">
        <v>0</v>
      </c>
      <c r="I51">
        <v>6197</v>
      </c>
      <c r="J51">
        <v>0</v>
      </c>
      <c r="K51">
        <v>0</v>
      </c>
      <c r="L51">
        <v>30</v>
      </c>
      <c r="M51">
        <v>16424</v>
      </c>
      <c r="N51">
        <v>163</v>
      </c>
    </row>
    <row r="52" spans="1:14" ht="12.75">
      <c r="A52" s="2" t="s">
        <v>363</v>
      </c>
      <c r="B52">
        <v>0</v>
      </c>
      <c r="C52">
        <v>55788</v>
      </c>
      <c r="D52">
        <v>9036</v>
      </c>
      <c r="E52">
        <v>16317</v>
      </c>
      <c r="F52">
        <v>238270</v>
      </c>
      <c r="G52">
        <v>0</v>
      </c>
      <c r="H52">
        <v>0</v>
      </c>
      <c r="I52">
        <v>1549</v>
      </c>
      <c r="J52">
        <v>0</v>
      </c>
      <c r="K52">
        <v>0</v>
      </c>
      <c r="L52">
        <v>1844</v>
      </c>
      <c r="M52">
        <v>3450</v>
      </c>
      <c r="N52">
        <v>1561</v>
      </c>
    </row>
    <row r="53" spans="1:14" ht="12.75">
      <c r="A53" s="2" t="s">
        <v>365</v>
      </c>
      <c r="B53">
        <v>0</v>
      </c>
      <c r="C53">
        <v>6854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8</v>
      </c>
      <c r="M53">
        <v>5886</v>
      </c>
      <c r="N53">
        <v>0</v>
      </c>
    </row>
    <row r="54" spans="1:14" ht="12.75">
      <c r="A54" s="2" t="s">
        <v>366</v>
      </c>
      <c r="B54">
        <v>0</v>
      </c>
      <c r="C54">
        <v>3583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ht="12.75">
      <c r="A55" s="2" t="s">
        <v>367</v>
      </c>
      <c r="B55">
        <v>0</v>
      </c>
      <c r="C55">
        <v>0</v>
      </c>
      <c r="D55">
        <v>0</v>
      </c>
      <c r="E55">
        <v>0</v>
      </c>
      <c r="F55">
        <v>0</v>
      </c>
      <c r="G55">
        <v>2317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 s="2" t="s">
        <v>369</v>
      </c>
      <c r="B56">
        <v>0</v>
      </c>
      <c r="C56">
        <v>41707</v>
      </c>
      <c r="D56">
        <v>0</v>
      </c>
      <c r="E56">
        <v>37371</v>
      </c>
      <c r="F56">
        <v>117253</v>
      </c>
      <c r="G56">
        <v>0</v>
      </c>
      <c r="H56">
        <v>0</v>
      </c>
      <c r="I56">
        <v>0</v>
      </c>
      <c r="J56">
        <v>0</v>
      </c>
      <c r="K56">
        <v>0</v>
      </c>
      <c r="L56">
        <v>4834</v>
      </c>
      <c r="M56">
        <v>1613</v>
      </c>
      <c r="N56">
        <v>3729</v>
      </c>
    </row>
    <row r="57" spans="1:14" ht="12.75">
      <c r="A57" s="2" t="s">
        <v>370</v>
      </c>
      <c r="B57">
        <v>0</v>
      </c>
      <c r="C57">
        <v>47165</v>
      </c>
      <c r="D57">
        <v>1618</v>
      </c>
      <c r="E57">
        <v>28266</v>
      </c>
      <c r="F57">
        <v>378459</v>
      </c>
      <c r="G57">
        <v>0</v>
      </c>
      <c r="H57">
        <v>0</v>
      </c>
      <c r="I57">
        <v>0</v>
      </c>
      <c r="J57">
        <v>0</v>
      </c>
      <c r="K57">
        <v>0</v>
      </c>
      <c r="L57">
        <v>5921</v>
      </c>
      <c r="M57">
        <v>9857</v>
      </c>
      <c r="N57">
        <v>13776</v>
      </c>
    </row>
    <row r="58" spans="1:14" ht="12.75">
      <c r="A58" s="2" t="s">
        <v>371</v>
      </c>
      <c r="B58">
        <v>0</v>
      </c>
      <c r="C58">
        <v>13773</v>
      </c>
      <c r="D58">
        <v>1062</v>
      </c>
      <c r="E58">
        <v>0</v>
      </c>
      <c r="F58">
        <v>105193</v>
      </c>
      <c r="G58">
        <v>0</v>
      </c>
      <c r="H58">
        <v>0</v>
      </c>
      <c r="I58">
        <v>0</v>
      </c>
      <c r="J58">
        <v>0</v>
      </c>
      <c r="K58">
        <v>0</v>
      </c>
      <c r="L58">
        <v>295</v>
      </c>
      <c r="M58">
        <v>4537</v>
      </c>
      <c r="N58">
        <v>5757</v>
      </c>
    </row>
    <row r="59" spans="1:14" ht="12.75">
      <c r="A59" s="2" t="s">
        <v>372</v>
      </c>
      <c r="B59">
        <v>0</v>
      </c>
      <c r="C59">
        <v>65</v>
      </c>
      <c r="D59">
        <v>0</v>
      </c>
      <c r="E59">
        <v>0</v>
      </c>
      <c r="F59">
        <v>27588</v>
      </c>
      <c r="G59">
        <v>0</v>
      </c>
      <c r="H59">
        <v>0</v>
      </c>
      <c r="I59">
        <v>0</v>
      </c>
      <c r="J59">
        <v>0</v>
      </c>
      <c r="K59">
        <v>0</v>
      </c>
      <c r="L59">
        <v>2473</v>
      </c>
      <c r="M59">
        <v>1807</v>
      </c>
      <c r="N59">
        <v>630</v>
      </c>
    </row>
    <row r="60" spans="1:14" ht="12.75">
      <c r="A60" s="2" t="s">
        <v>373</v>
      </c>
      <c r="B60">
        <v>0</v>
      </c>
      <c r="C60">
        <v>0</v>
      </c>
      <c r="D60">
        <v>0</v>
      </c>
      <c r="E60">
        <v>0</v>
      </c>
      <c r="F60">
        <v>19546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34</v>
      </c>
      <c r="N60">
        <v>0</v>
      </c>
    </row>
    <row r="61" spans="1:14" ht="12.75">
      <c r="A61" s="2" t="s">
        <v>374</v>
      </c>
      <c r="B61">
        <v>0</v>
      </c>
      <c r="C61">
        <v>0</v>
      </c>
      <c r="D61">
        <v>0</v>
      </c>
      <c r="E61">
        <v>0</v>
      </c>
      <c r="F61">
        <v>19374</v>
      </c>
      <c r="G61">
        <v>0</v>
      </c>
      <c r="H61">
        <v>0</v>
      </c>
      <c r="I61">
        <v>0</v>
      </c>
      <c r="J61">
        <v>0</v>
      </c>
      <c r="K61">
        <v>0</v>
      </c>
      <c r="L61">
        <v>77</v>
      </c>
      <c r="M61">
        <v>0</v>
      </c>
      <c r="N61">
        <v>556</v>
      </c>
    </row>
    <row r="62" spans="1:14" ht="12.75">
      <c r="A62" s="2" t="s">
        <v>376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7047</v>
      </c>
      <c r="M62">
        <v>0</v>
      </c>
      <c r="N62">
        <v>0</v>
      </c>
    </row>
    <row r="63" spans="1:14" ht="12.75">
      <c r="A63" s="2" t="s">
        <v>377</v>
      </c>
      <c r="B63">
        <v>0</v>
      </c>
      <c r="C63">
        <v>0</v>
      </c>
      <c r="D63">
        <v>0</v>
      </c>
      <c r="E63">
        <v>7406</v>
      </c>
      <c r="F63">
        <v>19793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1029</v>
      </c>
      <c r="N63">
        <v>0</v>
      </c>
    </row>
    <row r="64" spans="1:14" ht="12.75">
      <c r="A64" s="2" t="s">
        <v>378</v>
      </c>
      <c r="B64">
        <v>0</v>
      </c>
      <c r="C64">
        <v>0</v>
      </c>
      <c r="D64">
        <v>0</v>
      </c>
      <c r="E64">
        <v>28591</v>
      </c>
      <c r="F64">
        <v>47645</v>
      </c>
      <c r="G64">
        <v>0</v>
      </c>
      <c r="H64">
        <v>0</v>
      </c>
      <c r="I64">
        <v>0</v>
      </c>
      <c r="J64">
        <v>0</v>
      </c>
      <c r="K64">
        <v>0</v>
      </c>
      <c r="L64">
        <v>3619</v>
      </c>
      <c r="M64">
        <v>6317</v>
      </c>
      <c r="N64">
        <v>0</v>
      </c>
    </row>
    <row r="65" spans="1:14" ht="12.75">
      <c r="A65" s="2" t="s">
        <v>379</v>
      </c>
      <c r="B65">
        <v>0</v>
      </c>
      <c r="C65">
        <v>0</v>
      </c>
      <c r="D65">
        <v>0</v>
      </c>
      <c r="E65">
        <v>0</v>
      </c>
      <c r="F65">
        <v>91617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83</v>
      </c>
      <c r="N65">
        <v>0</v>
      </c>
    </row>
    <row r="66" spans="1:14" ht="12.75">
      <c r="A66" s="2" t="s">
        <v>380</v>
      </c>
      <c r="B66">
        <v>0</v>
      </c>
      <c r="C66">
        <v>0</v>
      </c>
      <c r="D66">
        <v>0</v>
      </c>
      <c r="E66">
        <v>0</v>
      </c>
      <c r="F66">
        <v>13054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11</v>
      </c>
      <c r="N66">
        <v>0</v>
      </c>
    </row>
    <row r="67" spans="1:14" ht="12.75">
      <c r="A67" s="2" t="s">
        <v>381</v>
      </c>
      <c r="B67">
        <v>0</v>
      </c>
      <c r="C67">
        <v>0</v>
      </c>
      <c r="D67">
        <v>0</v>
      </c>
      <c r="E67">
        <v>0</v>
      </c>
      <c r="F67">
        <v>39826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35</v>
      </c>
    </row>
    <row r="68" spans="1:14" ht="12.75">
      <c r="A68" s="2" t="s">
        <v>519</v>
      </c>
      <c r="B68" s="2">
        <f aca="true" t="shared" si="1" ref="B68:N68">SUM(B42:B67)</f>
        <v>0</v>
      </c>
      <c r="C68" s="2">
        <f t="shared" si="1"/>
        <v>223775</v>
      </c>
      <c r="D68" s="2">
        <f t="shared" si="1"/>
        <v>14733</v>
      </c>
      <c r="E68" s="2">
        <f t="shared" si="1"/>
        <v>163129</v>
      </c>
      <c r="F68" s="2">
        <f t="shared" si="1"/>
        <v>1284082</v>
      </c>
      <c r="G68" s="2">
        <f t="shared" si="1"/>
        <v>2317</v>
      </c>
      <c r="H68" s="2">
        <f t="shared" si="1"/>
        <v>0</v>
      </c>
      <c r="I68" s="2">
        <f t="shared" si="1"/>
        <v>7746</v>
      </c>
      <c r="J68" s="2">
        <f t="shared" si="1"/>
        <v>0</v>
      </c>
      <c r="K68" s="2">
        <f t="shared" si="1"/>
        <v>0</v>
      </c>
      <c r="L68" s="2">
        <f t="shared" si="1"/>
        <v>53959</v>
      </c>
      <c r="M68" s="2">
        <f t="shared" si="1"/>
        <v>70948</v>
      </c>
      <c r="N68" s="2">
        <f t="shared" si="1"/>
        <v>26567</v>
      </c>
    </row>
    <row r="71" ht="12.75">
      <c r="A71" s="2" t="s">
        <v>534</v>
      </c>
    </row>
    <row r="72" spans="1:2" ht="12.75">
      <c r="A72" s="2" t="s">
        <v>349</v>
      </c>
      <c r="B72" s="2">
        <f>SUM(B7:L7)</f>
        <v>24533</v>
      </c>
    </row>
    <row r="73" spans="1:2" ht="12.75">
      <c r="A73" s="2" t="s">
        <v>350</v>
      </c>
      <c r="B73" s="2">
        <f>SUM(B8:L8)</f>
        <v>19783</v>
      </c>
    </row>
    <row r="74" spans="1:2" ht="12.75">
      <c r="A74" s="2" t="s">
        <v>351</v>
      </c>
      <c r="B74" s="2">
        <f>SUM(B9:L9)</f>
        <v>20642</v>
      </c>
    </row>
    <row r="75" spans="1:2" ht="12.75">
      <c r="A75" s="2" t="s">
        <v>352</v>
      </c>
      <c r="B75" s="2">
        <f aca="true" t="shared" si="2" ref="B75:B82">SUM(B10:L10,SUM(B42:N42))</f>
        <v>144130</v>
      </c>
    </row>
    <row r="76" spans="1:2" ht="12.75">
      <c r="A76" s="2" t="s">
        <v>353</v>
      </c>
      <c r="B76" s="2">
        <f t="shared" si="2"/>
        <v>91164</v>
      </c>
    </row>
    <row r="77" spans="1:2" ht="12.75">
      <c r="A77" s="2" t="s">
        <v>354</v>
      </c>
      <c r="B77" s="2">
        <f t="shared" si="2"/>
        <v>221255</v>
      </c>
    </row>
    <row r="78" spans="1:2" ht="12.75">
      <c r="A78" s="2" t="s">
        <v>355</v>
      </c>
      <c r="B78" s="2">
        <f t="shared" si="2"/>
        <v>132521</v>
      </c>
    </row>
    <row r="79" spans="1:2" ht="12.75">
      <c r="A79" s="2" t="s">
        <v>356</v>
      </c>
      <c r="B79" s="2">
        <f t="shared" si="2"/>
        <v>334503</v>
      </c>
    </row>
    <row r="80" spans="1:2" ht="12.75">
      <c r="A80" s="2" t="s">
        <v>357</v>
      </c>
      <c r="B80" s="2">
        <f t="shared" si="2"/>
        <v>84425</v>
      </c>
    </row>
    <row r="81" spans="1:2" ht="12.75">
      <c r="A81" s="2" t="s">
        <v>358</v>
      </c>
      <c r="B81" s="2">
        <f t="shared" si="2"/>
        <v>70626</v>
      </c>
    </row>
    <row r="82" spans="1:2" ht="12.75">
      <c r="A82" s="2" t="s">
        <v>359</v>
      </c>
      <c r="B82" s="2">
        <f t="shared" si="2"/>
        <v>46171</v>
      </c>
    </row>
    <row r="83" spans="1:2" ht="12.75">
      <c r="A83" s="2" t="s">
        <v>360</v>
      </c>
      <c r="B83" s="2">
        <f>SUM(B18:L18)</f>
        <v>25954</v>
      </c>
    </row>
    <row r="84" spans="1:2" ht="12.75">
      <c r="A84" s="2" t="s">
        <v>361</v>
      </c>
      <c r="B84" s="2">
        <f aca="true" t="shared" si="3" ref="B84:B89">SUM(B19:L19,SUM(B50:N50))</f>
        <v>128482</v>
      </c>
    </row>
    <row r="85" spans="1:2" ht="12.75">
      <c r="A85" s="2" t="s">
        <v>362</v>
      </c>
      <c r="B85" s="2">
        <f t="shared" si="3"/>
        <v>143588</v>
      </c>
    </row>
    <row r="86" spans="1:2" ht="12.75">
      <c r="A86" s="2" t="s">
        <v>363</v>
      </c>
      <c r="B86" s="2">
        <f t="shared" si="3"/>
        <v>338701</v>
      </c>
    </row>
    <row r="87" spans="1:2" ht="12.75">
      <c r="A87" s="2" t="s">
        <v>365</v>
      </c>
      <c r="B87" s="2">
        <f t="shared" si="3"/>
        <v>81582</v>
      </c>
    </row>
    <row r="88" spans="1:2" ht="12.75">
      <c r="A88" s="2" t="s">
        <v>366</v>
      </c>
      <c r="B88" s="2">
        <f t="shared" si="3"/>
        <v>29894</v>
      </c>
    </row>
    <row r="89" spans="1:2" ht="12.75">
      <c r="A89" s="2" t="s">
        <v>367</v>
      </c>
      <c r="B89" s="2">
        <f t="shared" si="3"/>
        <v>60953</v>
      </c>
    </row>
    <row r="90" spans="1:2" ht="12.75">
      <c r="A90" s="2" t="s">
        <v>368</v>
      </c>
      <c r="B90" s="2">
        <f>SUM(B25:L25)</f>
        <v>33784</v>
      </c>
    </row>
    <row r="91" spans="1:2" ht="12.75">
      <c r="A91" s="2" t="s">
        <v>369</v>
      </c>
      <c r="B91" s="2">
        <f aca="true" t="shared" si="4" ref="B91:B102">SUM(B26:L26,SUM(B56:N56))</f>
        <v>211496</v>
      </c>
    </row>
    <row r="92" spans="1:2" ht="12.75">
      <c r="A92" s="2" t="s">
        <v>370</v>
      </c>
      <c r="B92" s="2">
        <f t="shared" si="4"/>
        <v>500069</v>
      </c>
    </row>
    <row r="93" spans="1:2" ht="12.75">
      <c r="A93" s="2" t="s">
        <v>371</v>
      </c>
      <c r="B93" s="2">
        <f t="shared" si="4"/>
        <v>134569</v>
      </c>
    </row>
    <row r="94" spans="1:2" ht="12.75">
      <c r="A94" s="2" t="s">
        <v>372</v>
      </c>
      <c r="B94" s="2">
        <f t="shared" si="4"/>
        <v>33611</v>
      </c>
    </row>
    <row r="95" spans="1:2" ht="12.75">
      <c r="A95" s="2" t="s">
        <v>373</v>
      </c>
      <c r="B95" s="2">
        <f t="shared" si="4"/>
        <v>20377</v>
      </c>
    </row>
    <row r="96" spans="1:2" ht="12.75">
      <c r="A96" s="2" t="s">
        <v>374</v>
      </c>
      <c r="B96" s="2">
        <f t="shared" si="4"/>
        <v>20695</v>
      </c>
    </row>
    <row r="97" spans="1:2" ht="12.75">
      <c r="A97" s="2" t="s">
        <v>376</v>
      </c>
      <c r="B97" s="2">
        <f t="shared" si="4"/>
        <v>46676</v>
      </c>
    </row>
    <row r="98" spans="1:2" ht="12.75">
      <c r="A98" s="2" t="s">
        <v>377</v>
      </c>
      <c r="B98" s="2">
        <f t="shared" si="4"/>
        <v>29096</v>
      </c>
    </row>
    <row r="99" spans="1:2" ht="12.75">
      <c r="A99" s="2" t="s">
        <v>378</v>
      </c>
      <c r="B99" s="2">
        <f t="shared" si="4"/>
        <v>88415</v>
      </c>
    </row>
    <row r="100" spans="1:2" ht="12.75">
      <c r="A100" s="2" t="s">
        <v>379</v>
      </c>
      <c r="B100" s="2">
        <f t="shared" si="4"/>
        <v>95586</v>
      </c>
    </row>
    <row r="101" spans="1:2" ht="12.75">
      <c r="A101" s="2" t="s">
        <v>380</v>
      </c>
      <c r="B101" s="2">
        <f t="shared" si="4"/>
        <v>13504</v>
      </c>
    </row>
    <row r="102" spans="1:2" ht="12.75">
      <c r="A102" s="2" t="s">
        <v>381</v>
      </c>
      <c r="B102" s="2">
        <f t="shared" si="4"/>
        <v>41640</v>
      </c>
    </row>
    <row r="103" spans="1:2" ht="12.75">
      <c r="A103" s="2" t="s">
        <v>519</v>
      </c>
      <c r="B103" s="2">
        <f>SUM(B72:B102)</f>
        <v>3268425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535</v>
      </c>
    </row>
    <row r="5" ht="12.75">
      <c r="A5" s="2" t="s">
        <v>536</v>
      </c>
    </row>
    <row r="6" spans="1:2" ht="12.75">
      <c r="A6" s="2" t="s">
        <v>537</v>
      </c>
      <c r="B6" s="2" t="s">
        <v>505</v>
      </c>
    </row>
    <row r="7" spans="1:2" ht="15.75">
      <c r="A7" t="s">
        <v>538</v>
      </c>
      <c r="B7" s="4">
        <v>47718</v>
      </c>
    </row>
    <row r="8" spans="1:2" ht="15.75">
      <c r="A8" t="s">
        <v>539</v>
      </c>
      <c r="B8" s="4">
        <v>129595</v>
      </c>
    </row>
    <row r="9" spans="1:2" ht="15.75">
      <c r="A9" t="s">
        <v>540</v>
      </c>
      <c r="B9" s="4">
        <v>57125</v>
      </c>
    </row>
    <row r="10" spans="1:2" ht="15.75">
      <c r="A10" t="s">
        <v>541</v>
      </c>
      <c r="B10" s="4">
        <v>85691</v>
      </c>
    </row>
    <row r="11" spans="1:2" ht="15.75">
      <c r="A11" t="s">
        <v>542</v>
      </c>
      <c r="B11" s="4">
        <v>86390</v>
      </c>
    </row>
    <row r="12" spans="1:2" ht="15.75">
      <c r="A12" t="s">
        <v>543</v>
      </c>
      <c r="B12" s="4">
        <v>81237</v>
      </c>
    </row>
    <row r="13" spans="1:2" ht="15.75">
      <c r="A13" t="s">
        <v>544</v>
      </c>
      <c r="B13" s="4">
        <v>5357</v>
      </c>
    </row>
    <row r="14" spans="1:2" ht="15.75">
      <c r="A14" t="s">
        <v>545</v>
      </c>
      <c r="B14" s="4">
        <v>93880</v>
      </c>
    </row>
    <row r="15" spans="1:2" ht="15.75">
      <c r="A15" t="s">
        <v>546</v>
      </c>
      <c r="B15" s="4">
        <v>64857</v>
      </c>
    </row>
    <row r="16" spans="1:2" ht="15.75">
      <c r="A16" t="s">
        <v>547</v>
      </c>
      <c r="B16" s="4">
        <v>5914</v>
      </c>
    </row>
    <row r="17" spans="1:2" ht="15.75">
      <c r="A17" t="s">
        <v>548</v>
      </c>
      <c r="B17" s="4">
        <v>77791</v>
      </c>
    </row>
    <row r="18" spans="1:2" ht="15.75">
      <c r="A18" t="s">
        <v>549</v>
      </c>
      <c r="B18" s="4">
        <v>3317233</v>
      </c>
    </row>
    <row r="19" spans="1:2" ht="15.75">
      <c r="A19" t="s">
        <v>550</v>
      </c>
      <c r="B19" s="4">
        <v>1028128</v>
      </c>
    </row>
    <row r="20" spans="1:2" ht="15.75">
      <c r="A20" t="s">
        <v>551</v>
      </c>
      <c r="B20" s="4">
        <v>580492</v>
      </c>
    </row>
    <row r="21" spans="1:2" ht="15.75">
      <c r="A21" t="s">
        <v>552</v>
      </c>
      <c r="B21" s="4">
        <v>42561</v>
      </c>
    </row>
    <row r="22" spans="1:2" ht="15.75">
      <c r="A22" t="s">
        <v>553</v>
      </c>
      <c r="B22" s="4">
        <v>31299</v>
      </c>
    </row>
    <row r="23" spans="1:2" ht="15.75">
      <c r="A23" t="s">
        <v>554</v>
      </c>
      <c r="B23" s="4">
        <v>393566</v>
      </c>
    </row>
    <row r="24" spans="1:2" ht="15.75">
      <c r="A24" t="s">
        <v>555</v>
      </c>
      <c r="B24" s="4">
        <v>166174</v>
      </c>
    </row>
    <row r="25" spans="1:2" ht="15.75">
      <c r="A25" t="s">
        <v>556</v>
      </c>
      <c r="B25" s="4">
        <v>46794</v>
      </c>
    </row>
    <row r="27" spans="1:2" ht="12.75">
      <c r="A27" s="2" t="s">
        <v>346</v>
      </c>
      <c r="B27" s="5">
        <v>5128734</v>
      </c>
    </row>
    <row r="28" spans="1:2" ht="15.75">
      <c r="A28" t="s">
        <v>557</v>
      </c>
      <c r="B28" s="4" t="s">
        <v>558</v>
      </c>
    </row>
    <row r="29" spans="1:2" ht="15.75">
      <c r="A29" t="s">
        <v>559</v>
      </c>
      <c r="B29" s="4" t="s">
        <v>560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561</v>
      </c>
    </row>
    <row r="5" ht="12.75">
      <c r="A5" s="2" t="s">
        <v>562</v>
      </c>
    </row>
    <row r="6" spans="1:2" ht="12.75">
      <c r="A6" s="2" t="s">
        <v>537</v>
      </c>
      <c r="B6" s="2" t="s">
        <v>563</v>
      </c>
    </row>
    <row r="7" spans="2:3" ht="12.75">
      <c r="B7" t="s">
        <v>564</v>
      </c>
      <c r="C7" t="s">
        <v>565</v>
      </c>
    </row>
    <row r="8" spans="1:3" ht="15">
      <c r="A8" s="8" t="s">
        <v>566</v>
      </c>
      <c r="B8" s="8" t="s">
        <v>11</v>
      </c>
      <c r="C8" s="8" t="s">
        <v>11</v>
      </c>
    </row>
    <row r="9" spans="1:3" ht="12.75">
      <c r="A9" s="2" t="s">
        <v>567</v>
      </c>
      <c r="B9" s="2" t="s">
        <v>11</v>
      </c>
      <c r="C9" s="2" t="s">
        <v>11</v>
      </c>
    </row>
    <row r="10" spans="1:3" ht="12.75">
      <c r="A10" t="s">
        <v>568</v>
      </c>
      <c r="B10" s="3">
        <v>589800</v>
      </c>
      <c r="C10" s="3">
        <v>0</v>
      </c>
    </row>
    <row r="11" spans="1:3" ht="12.75">
      <c r="A11" t="s">
        <v>569</v>
      </c>
      <c r="B11" s="3">
        <v>8538</v>
      </c>
      <c r="C11" s="3">
        <v>0</v>
      </c>
    </row>
    <row r="12" spans="1:3" ht="12.75">
      <c r="A12" t="s">
        <v>570</v>
      </c>
      <c r="B12" s="3">
        <v>25960</v>
      </c>
      <c r="C12" s="3">
        <v>0</v>
      </c>
    </row>
    <row r="13" spans="1:3" ht="12.75">
      <c r="A13" t="s">
        <v>571</v>
      </c>
      <c r="B13" s="3">
        <v>-37458</v>
      </c>
      <c r="C13" s="3">
        <v>0</v>
      </c>
    </row>
    <row r="14" spans="1:3" ht="12.75">
      <c r="A14" t="s">
        <v>572</v>
      </c>
      <c r="B14" s="3" t="s">
        <v>573</v>
      </c>
      <c r="C14" s="3" t="s">
        <v>204</v>
      </c>
    </row>
    <row r="15" spans="1:3" ht="12.75">
      <c r="A15" t="s">
        <v>574</v>
      </c>
      <c r="B15" s="3" t="s">
        <v>573</v>
      </c>
      <c r="C15" s="3" t="s">
        <v>204</v>
      </c>
    </row>
    <row r="16" spans="1:3" ht="15">
      <c r="A16" s="8" t="s">
        <v>575</v>
      </c>
      <c r="B16" s="8" t="s">
        <v>11</v>
      </c>
      <c r="C16" s="8" t="s">
        <v>11</v>
      </c>
    </row>
    <row r="17" spans="1:3" ht="12.75">
      <c r="A17" s="2" t="s">
        <v>567</v>
      </c>
      <c r="B17" s="2" t="s">
        <v>11</v>
      </c>
      <c r="C17" s="2" t="s">
        <v>11</v>
      </c>
    </row>
    <row r="18" spans="1:3" ht="12.75">
      <c r="A18" t="s">
        <v>576</v>
      </c>
      <c r="B18" s="3">
        <v>112640</v>
      </c>
      <c r="C18" s="3">
        <v>0</v>
      </c>
    </row>
    <row r="19" spans="1:3" ht="12.75">
      <c r="A19" t="s">
        <v>571</v>
      </c>
      <c r="B19" s="3">
        <v>-6758</v>
      </c>
      <c r="C19" s="3">
        <v>0</v>
      </c>
    </row>
    <row r="20" spans="1:3" ht="12.75">
      <c r="A20" t="s">
        <v>577</v>
      </c>
      <c r="B20" s="3" t="s">
        <v>578</v>
      </c>
      <c r="C20" s="3" t="s">
        <v>204</v>
      </c>
    </row>
    <row r="21" spans="1:3" ht="12.75">
      <c r="A21" t="s">
        <v>579</v>
      </c>
      <c r="B21" s="3" t="s">
        <v>578</v>
      </c>
      <c r="C21" s="3" t="s">
        <v>204</v>
      </c>
    </row>
    <row r="22" spans="1:3" ht="15">
      <c r="A22" s="8" t="s">
        <v>580</v>
      </c>
      <c r="B22" s="8" t="s">
        <v>11</v>
      </c>
      <c r="C22" s="8" t="s">
        <v>11</v>
      </c>
    </row>
    <row r="23" spans="1:3" ht="12.75">
      <c r="A23" s="2" t="s">
        <v>567</v>
      </c>
      <c r="B23" s="2" t="s">
        <v>11</v>
      </c>
      <c r="C23" s="2" t="s">
        <v>11</v>
      </c>
    </row>
    <row r="24" spans="1:3" ht="12.75">
      <c r="A24" t="s">
        <v>581</v>
      </c>
      <c r="B24" s="3">
        <v>381439</v>
      </c>
      <c r="C24" s="3">
        <v>0</v>
      </c>
    </row>
    <row r="25" spans="1:3" ht="12.75">
      <c r="A25" t="s">
        <v>582</v>
      </c>
      <c r="B25" s="3">
        <v>4352</v>
      </c>
      <c r="C25" s="3">
        <v>0</v>
      </c>
    </row>
    <row r="26" spans="1:3" ht="12.75">
      <c r="A26" t="s">
        <v>571</v>
      </c>
      <c r="B26" s="3">
        <v>-24071</v>
      </c>
      <c r="C26" s="3">
        <v>0</v>
      </c>
    </row>
    <row r="27" spans="1:3" ht="12.75">
      <c r="A27" t="s">
        <v>583</v>
      </c>
      <c r="B27" s="3" t="s">
        <v>584</v>
      </c>
      <c r="C27" s="3" t="s">
        <v>204</v>
      </c>
    </row>
    <row r="28" spans="1:3" ht="12.75">
      <c r="A28" s="2" t="s">
        <v>585</v>
      </c>
      <c r="B28" s="2" t="s">
        <v>11</v>
      </c>
      <c r="C28" s="2" t="s">
        <v>11</v>
      </c>
    </row>
    <row r="29" spans="1:3" ht="12.75">
      <c r="A29" t="s">
        <v>586</v>
      </c>
      <c r="B29" s="3">
        <v>434</v>
      </c>
      <c r="C29" s="3">
        <v>0</v>
      </c>
    </row>
    <row r="30" spans="1:3" ht="12.75">
      <c r="A30" t="s">
        <v>587</v>
      </c>
      <c r="B30" s="3">
        <v>2317</v>
      </c>
      <c r="C30" s="3">
        <v>0</v>
      </c>
    </row>
    <row r="31" spans="1:3" ht="12.75">
      <c r="A31" t="s">
        <v>588</v>
      </c>
      <c r="B31" s="3">
        <v>15395</v>
      </c>
      <c r="C31" s="3">
        <v>0</v>
      </c>
    </row>
    <row r="32" spans="1:3" ht="12.75">
      <c r="A32" t="s">
        <v>589</v>
      </c>
      <c r="B32" s="3">
        <v>8551</v>
      </c>
      <c r="C32" s="3">
        <v>0</v>
      </c>
    </row>
    <row r="33" spans="1:3" ht="12.75">
      <c r="A33" t="s">
        <v>590</v>
      </c>
      <c r="B33" s="3" t="s">
        <v>591</v>
      </c>
      <c r="C33" s="3" t="s">
        <v>204</v>
      </c>
    </row>
    <row r="34" spans="1:3" ht="12.75">
      <c r="A34" t="s">
        <v>592</v>
      </c>
      <c r="B34" s="3" t="s">
        <v>593</v>
      </c>
      <c r="C34" s="3" t="s">
        <v>204</v>
      </c>
    </row>
    <row r="35" spans="1:3" ht="15">
      <c r="A35" s="8" t="s">
        <v>566</v>
      </c>
      <c r="B35" s="8" t="s">
        <v>11</v>
      </c>
      <c r="C35" s="8" t="s">
        <v>11</v>
      </c>
    </row>
    <row r="36" spans="1:3" ht="12.75">
      <c r="A36" s="2" t="s">
        <v>594</v>
      </c>
      <c r="B36" s="2" t="s">
        <v>11</v>
      </c>
      <c r="C36" s="2" t="s">
        <v>11</v>
      </c>
    </row>
    <row r="37" spans="1:3" ht="12.75">
      <c r="A37" t="s">
        <v>595</v>
      </c>
      <c r="B37" s="3">
        <v>0</v>
      </c>
      <c r="C37" s="3">
        <v>239543</v>
      </c>
    </row>
    <row r="38" spans="1:3" ht="12.75">
      <c r="A38" t="s">
        <v>596</v>
      </c>
      <c r="B38" s="3">
        <v>0</v>
      </c>
      <c r="C38" s="3">
        <v>220671</v>
      </c>
    </row>
    <row r="39" spans="1:3" ht="12.75">
      <c r="A39" t="s">
        <v>597</v>
      </c>
      <c r="B39" s="3">
        <v>0</v>
      </c>
      <c r="C39" s="3">
        <v>12306</v>
      </c>
    </row>
    <row r="40" spans="1:3" ht="12.75">
      <c r="A40" t="s">
        <v>598</v>
      </c>
      <c r="B40" s="3">
        <v>0</v>
      </c>
      <c r="C40" s="3">
        <v>44528</v>
      </c>
    </row>
    <row r="41" spans="1:3" ht="12.75">
      <c r="A41" t="s">
        <v>599</v>
      </c>
      <c r="B41" s="3">
        <v>0</v>
      </c>
      <c r="C41" s="3">
        <v>69792</v>
      </c>
    </row>
    <row r="42" spans="1:3" ht="12.75">
      <c r="A42" t="s">
        <v>600</v>
      </c>
      <c r="B42" s="3" t="s">
        <v>204</v>
      </c>
      <c r="C42" s="3" t="s">
        <v>573</v>
      </c>
    </row>
    <row r="43" spans="1:3" ht="12.75">
      <c r="A43" t="s">
        <v>574</v>
      </c>
      <c r="B43" s="3" t="s">
        <v>204</v>
      </c>
      <c r="C43" s="3" t="s">
        <v>573</v>
      </c>
    </row>
    <row r="44" spans="1:3" ht="15">
      <c r="A44" s="8" t="s">
        <v>575</v>
      </c>
      <c r="B44" s="8" t="s">
        <v>11</v>
      </c>
      <c r="C44" s="8" t="s">
        <v>11</v>
      </c>
    </row>
    <row r="45" spans="1:3" ht="12.75">
      <c r="A45" s="2" t="s">
        <v>594</v>
      </c>
      <c r="B45" s="2" t="s">
        <v>11</v>
      </c>
      <c r="C45" s="2" t="s">
        <v>11</v>
      </c>
    </row>
    <row r="46" spans="1:3" ht="12.75">
      <c r="A46" t="s">
        <v>533</v>
      </c>
      <c r="B46" s="3">
        <v>0</v>
      </c>
      <c r="C46" s="3">
        <v>1291</v>
      </c>
    </row>
    <row r="47" spans="1:3" ht="12.75">
      <c r="A47" t="s">
        <v>601</v>
      </c>
      <c r="B47" s="3">
        <v>0</v>
      </c>
      <c r="C47" s="3">
        <v>104591</v>
      </c>
    </row>
    <row r="48" spans="1:3" ht="12.75">
      <c r="A48" t="s">
        <v>602</v>
      </c>
      <c r="B48" s="3" t="s">
        <v>204</v>
      </c>
      <c r="C48" s="3" t="s">
        <v>578</v>
      </c>
    </row>
    <row r="49" spans="1:3" ht="12.75">
      <c r="A49" t="s">
        <v>579</v>
      </c>
      <c r="B49" s="3" t="s">
        <v>204</v>
      </c>
      <c r="C49" s="3" t="s">
        <v>578</v>
      </c>
    </row>
    <row r="50" spans="1:3" ht="15">
      <c r="A50" s="8" t="s">
        <v>580</v>
      </c>
      <c r="B50" s="8" t="s">
        <v>11</v>
      </c>
      <c r="C50" s="8" t="s">
        <v>11</v>
      </c>
    </row>
    <row r="51" spans="1:3" ht="12.75">
      <c r="A51" s="2" t="s">
        <v>594</v>
      </c>
      <c r="B51" s="2" t="s">
        <v>11</v>
      </c>
      <c r="C51" s="2" t="s">
        <v>11</v>
      </c>
    </row>
    <row r="52" spans="1:3" ht="12.75">
      <c r="A52" t="s">
        <v>513</v>
      </c>
      <c r="B52" s="3">
        <v>0</v>
      </c>
      <c r="C52" s="3">
        <v>239431</v>
      </c>
    </row>
    <row r="53" spans="1:3" ht="12.75">
      <c r="A53" t="s">
        <v>603</v>
      </c>
      <c r="B53" s="3">
        <v>0</v>
      </c>
      <c r="C53" s="3">
        <v>2317</v>
      </c>
    </row>
    <row r="54" spans="1:3" ht="12.75">
      <c r="A54" t="s">
        <v>604</v>
      </c>
      <c r="B54" s="3">
        <v>0</v>
      </c>
      <c r="C54" s="3">
        <v>15395</v>
      </c>
    </row>
    <row r="55" spans="1:3" ht="12.75">
      <c r="A55" t="s">
        <v>605</v>
      </c>
      <c r="B55" s="3" t="s">
        <v>204</v>
      </c>
      <c r="C55" s="3" t="s">
        <v>606</v>
      </c>
    </row>
    <row r="56" spans="1:3" ht="12.75">
      <c r="A56" s="2" t="s">
        <v>607</v>
      </c>
      <c r="B56" s="2" t="s">
        <v>11</v>
      </c>
      <c r="C56" s="2" t="s">
        <v>11</v>
      </c>
    </row>
    <row r="57" spans="1:3" ht="12.75">
      <c r="A57" t="s">
        <v>608</v>
      </c>
      <c r="B57" s="3">
        <v>0</v>
      </c>
      <c r="C57" s="3">
        <v>131274</v>
      </c>
    </row>
    <row r="58" spans="1:3" ht="12.75">
      <c r="A58" t="s">
        <v>609</v>
      </c>
      <c r="B58" s="3" t="s">
        <v>204</v>
      </c>
      <c r="C58" s="3" t="s">
        <v>610</v>
      </c>
    </row>
    <row r="59" spans="1:3" ht="12.75">
      <c r="A59" t="s">
        <v>592</v>
      </c>
      <c r="B59" s="3" t="s">
        <v>204</v>
      </c>
      <c r="C59" s="3" t="s">
        <v>593</v>
      </c>
    </row>
    <row r="60" spans="1:3" ht="12.75">
      <c r="A60" s="2" t="s">
        <v>519</v>
      </c>
      <c r="B60" s="5">
        <f>SUM(B8:B59)</f>
        <v>1081139</v>
      </c>
      <c r="C60" s="5">
        <f>SUM(C8:C59)</f>
        <v>1081139</v>
      </c>
    </row>
    <row r="63" ht="12.75">
      <c r="A63" s="2" t="s">
        <v>611</v>
      </c>
    </row>
    <row r="64" spans="1:2" ht="12.75">
      <c r="A64" s="2" t="s">
        <v>537</v>
      </c>
      <c r="B64" s="2" t="s">
        <v>563</v>
      </c>
    </row>
    <row r="65" spans="2:3" ht="12.75">
      <c r="B65" t="s">
        <v>564</v>
      </c>
      <c r="C65" t="s">
        <v>565</v>
      </c>
    </row>
    <row r="66" spans="1:3" ht="15">
      <c r="A66" s="8" t="s">
        <v>612</v>
      </c>
      <c r="B66" s="8" t="s">
        <v>11</v>
      </c>
      <c r="C66" s="8" t="s">
        <v>11</v>
      </c>
    </row>
    <row r="67" spans="1:3" ht="12.75">
      <c r="A67" s="2" t="s">
        <v>567</v>
      </c>
      <c r="B67" s="2" t="s">
        <v>11</v>
      </c>
      <c r="C67" s="2" t="s">
        <v>11</v>
      </c>
    </row>
    <row r="68" spans="1:3" ht="12.75">
      <c r="A68" t="s">
        <v>576</v>
      </c>
      <c r="B68" s="3">
        <v>1219850</v>
      </c>
      <c r="C68" s="3">
        <v>0</v>
      </c>
    </row>
    <row r="69" spans="1:3" ht="12.75">
      <c r="A69" t="s">
        <v>613</v>
      </c>
      <c r="B69" s="3">
        <v>80777</v>
      </c>
      <c r="C69" s="3">
        <v>0</v>
      </c>
    </row>
    <row r="70" spans="1:3" ht="12.75">
      <c r="A70" t="s">
        <v>614</v>
      </c>
      <c r="B70" s="3" t="s">
        <v>615</v>
      </c>
      <c r="C70" s="3" t="s">
        <v>204</v>
      </c>
    </row>
    <row r="71" spans="1:3" ht="12.75">
      <c r="A71" t="s">
        <v>616</v>
      </c>
      <c r="B71" s="3" t="s">
        <v>615</v>
      </c>
      <c r="C71" s="3" t="s">
        <v>204</v>
      </c>
    </row>
    <row r="72" spans="1:3" ht="15">
      <c r="A72" s="8" t="s">
        <v>617</v>
      </c>
      <c r="B72" s="8" t="s">
        <v>11</v>
      </c>
      <c r="C72" s="8" t="s">
        <v>11</v>
      </c>
    </row>
    <row r="73" spans="1:3" ht="12.75">
      <c r="A73" s="2" t="s">
        <v>567</v>
      </c>
      <c r="B73" s="2" t="s">
        <v>11</v>
      </c>
      <c r="C73" s="2" t="s">
        <v>11</v>
      </c>
    </row>
    <row r="74" spans="1:3" ht="12.75">
      <c r="A74" t="s">
        <v>618</v>
      </c>
      <c r="B74" s="3">
        <v>200269</v>
      </c>
      <c r="C74" s="3">
        <v>0</v>
      </c>
    </row>
    <row r="75" spans="1:3" ht="12.75">
      <c r="A75" t="s">
        <v>619</v>
      </c>
      <c r="B75" s="3">
        <v>27000</v>
      </c>
      <c r="C75" s="3">
        <v>0</v>
      </c>
    </row>
    <row r="76" spans="1:3" ht="12.75">
      <c r="A76" t="s">
        <v>620</v>
      </c>
      <c r="B76" s="3">
        <v>70000</v>
      </c>
      <c r="C76" s="3">
        <v>0</v>
      </c>
    </row>
    <row r="77" spans="1:3" ht="12.75">
      <c r="A77" t="s">
        <v>621</v>
      </c>
      <c r="B77" s="3">
        <v>-79099</v>
      </c>
      <c r="C77" s="3">
        <v>0</v>
      </c>
    </row>
    <row r="78" spans="1:3" ht="12.75">
      <c r="A78" t="s">
        <v>577</v>
      </c>
      <c r="B78" s="3" t="s">
        <v>622</v>
      </c>
      <c r="C78" s="3" t="s">
        <v>204</v>
      </c>
    </row>
    <row r="79" spans="1:3" ht="12.75">
      <c r="A79" t="s">
        <v>579</v>
      </c>
      <c r="B79" s="3" t="s">
        <v>622</v>
      </c>
      <c r="C79" s="3" t="s">
        <v>204</v>
      </c>
    </row>
    <row r="80" spans="1:3" ht="15">
      <c r="A80" s="8" t="s">
        <v>623</v>
      </c>
      <c r="B80" s="8" t="s">
        <v>11</v>
      </c>
      <c r="C80" s="8" t="s">
        <v>11</v>
      </c>
    </row>
    <row r="81" spans="1:3" ht="12.75">
      <c r="A81" s="2" t="s">
        <v>567</v>
      </c>
      <c r="B81" s="2" t="s">
        <v>11</v>
      </c>
      <c r="C81" s="2" t="s">
        <v>11</v>
      </c>
    </row>
    <row r="82" spans="1:3" ht="12.75">
      <c r="A82" t="s">
        <v>568</v>
      </c>
      <c r="B82" s="3">
        <v>1151222</v>
      </c>
      <c r="C82" s="3">
        <v>0</v>
      </c>
    </row>
    <row r="83" spans="1:3" ht="12.75">
      <c r="A83" t="s">
        <v>621</v>
      </c>
      <c r="B83" s="3">
        <v>-70000</v>
      </c>
      <c r="C83" s="3">
        <v>0</v>
      </c>
    </row>
    <row r="84" spans="1:3" ht="12.75">
      <c r="A84" t="s">
        <v>624</v>
      </c>
      <c r="B84" s="3" t="s">
        <v>625</v>
      </c>
      <c r="C84" s="3" t="s">
        <v>204</v>
      </c>
    </row>
    <row r="85" spans="1:3" ht="12.75">
      <c r="A85" s="2" t="s">
        <v>585</v>
      </c>
      <c r="B85" s="2" t="s">
        <v>11</v>
      </c>
      <c r="C85" s="2" t="s">
        <v>11</v>
      </c>
    </row>
    <row r="86" spans="1:3" ht="12.75">
      <c r="A86" t="s">
        <v>586</v>
      </c>
      <c r="B86" s="3">
        <v>4220</v>
      </c>
      <c r="C86" s="3">
        <v>0</v>
      </c>
    </row>
    <row r="87" spans="1:3" ht="12.75">
      <c r="A87" t="s">
        <v>626</v>
      </c>
      <c r="B87" s="3">
        <v>55472</v>
      </c>
      <c r="C87" s="3">
        <v>0</v>
      </c>
    </row>
    <row r="88" spans="1:3" ht="12.75">
      <c r="A88" t="s">
        <v>589</v>
      </c>
      <c r="B88" s="3">
        <v>4</v>
      </c>
      <c r="C88" s="3">
        <v>0</v>
      </c>
    </row>
    <row r="89" spans="1:3" ht="12.75">
      <c r="A89" t="s">
        <v>627</v>
      </c>
      <c r="B89" s="3" t="s">
        <v>628</v>
      </c>
      <c r="C89" s="3" t="s">
        <v>204</v>
      </c>
    </row>
    <row r="90" spans="1:3" ht="12.75">
      <c r="A90" t="s">
        <v>629</v>
      </c>
      <c r="B90" s="3" t="s">
        <v>630</v>
      </c>
      <c r="C90" s="3" t="s">
        <v>204</v>
      </c>
    </row>
    <row r="91" spans="1:3" ht="15">
      <c r="A91" s="8" t="s">
        <v>612</v>
      </c>
      <c r="B91" s="8" t="s">
        <v>11</v>
      </c>
      <c r="C91" s="8" t="s">
        <v>11</v>
      </c>
    </row>
    <row r="92" spans="1:3" ht="12.75">
      <c r="A92" s="2" t="s">
        <v>594</v>
      </c>
      <c r="B92" s="2" t="s">
        <v>11</v>
      </c>
      <c r="C92" s="2" t="s">
        <v>11</v>
      </c>
    </row>
    <row r="93" spans="1:3" ht="12.75">
      <c r="A93" t="s">
        <v>631</v>
      </c>
      <c r="B93" s="3">
        <v>0</v>
      </c>
      <c r="C93" s="3">
        <v>665476</v>
      </c>
    </row>
    <row r="94" spans="1:3" ht="12.75">
      <c r="A94" t="s">
        <v>632</v>
      </c>
      <c r="B94" s="3">
        <v>0</v>
      </c>
      <c r="C94" s="3">
        <v>194554</v>
      </c>
    </row>
    <row r="95" spans="1:3" ht="12.75">
      <c r="A95" t="s">
        <v>633</v>
      </c>
      <c r="B95" s="3">
        <v>0</v>
      </c>
      <c r="C95" s="3">
        <v>84244</v>
      </c>
    </row>
    <row r="96" spans="1:3" ht="12.75">
      <c r="A96" t="s">
        <v>634</v>
      </c>
      <c r="B96" s="3">
        <v>0</v>
      </c>
      <c r="C96" s="3">
        <v>356353</v>
      </c>
    </row>
    <row r="97" spans="1:3" ht="12.75">
      <c r="A97" t="s">
        <v>635</v>
      </c>
      <c r="B97" s="3" t="s">
        <v>204</v>
      </c>
      <c r="C97" s="3" t="s">
        <v>615</v>
      </c>
    </row>
    <row r="98" spans="1:3" ht="12.75">
      <c r="A98" t="s">
        <v>616</v>
      </c>
      <c r="B98" s="3" t="s">
        <v>204</v>
      </c>
      <c r="C98" s="3" t="s">
        <v>615</v>
      </c>
    </row>
    <row r="99" spans="1:3" ht="15">
      <c r="A99" s="8" t="s">
        <v>617</v>
      </c>
      <c r="B99" s="8" t="s">
        <v>11</v>
      </c>
      <c r="C99" s="8" t="s">
        <v>11</v>
      </c>
    </row>
    <row r="100" spans="1:3" ht="12.75">
      <c r="A100" s="2" t="s">
        <v>594</v>
      </c>
      <c r="B100" s="2" t="s">
        <v>11</v>
      </c>
      <c r="C100" s="2" t="s">
        <v>11</v>
      </c>
    </row>
    <row r="101" spans="1:3" ht="12.75">
      <c r="A101" t="s">
        <v>533</v>
      </c>
      <c r="B101" s="3">
        <v>0</v>
      </c>
      <c r="C101" s="3">
        <v>54103</v>
      </c>
    </row>
    <row r="102" spans="1:3" ht="12.75">
      <c r="A102" t="s">
        <v>636</v>
      </c>
      <c r="B102" s="3">
        <v>0</v>
      </c>
      <c r="C102" s="3">
        <v>164067</v>
      </c>
    </row>
    <row r="103" spans="1:3" ht="12.75">
      <c r="A103" t="s">
        <v>602</v>
      </c>
      <c r="B103" s="3" t="s">
        <v>204</v>
      </c>
      <c r="C103" s="3" t="s">
        <v>622</v>
      </c>
    </row>
    <row r="104" spans="1:3" ht="12.75">
      <c r="A104" t="s">
        <v>579</v>
      </c>
      <c r="B104" s="3" t="s">
        <v>204</v>
      </c>
      <c r="C104" s="3" t="s">
        <v>622</v>
      </c>
    </row>
    <row r="105" spans="1:3" ht="15">
      <c r="A105" s="8" t="s">
        <v>623</v>
      </c>
      <c r="B105" s="8" t="s">
        <v>11</v>
      </c>
      <c r="C105" s="8" t="s">
        <v>11</v>
      </c>
    </row>
    <row r="106" spans="1:3" ht="12.75">
      <c r="A106" s="2" t="s">
        <v>594</v>
      </c>
      <c r="B106" s="2" t="s">
        <v>11</v>
      </c>
      <c r="C106" s="2" t="s">
        <v>11</v>
      </c>
    </row>
    <row r="107" spans="1:3" ht="12.75">
      <c r="A107" t="s">
        <v>637</v>
      </c>
      <c r="B107" s="3">
        <v>0</v>
      </c>
      <c r="C107" s="3">
        <v>726941</v>
      </c>
    </row>
    <row r="108" spans="1:3" ht="12.75">
      <c r="A108" t="s">
        <v>638</v>
      </c>
      <c r="B108" s="3">
        <v>0</v>
      </c>
      <c r="C108" s="3">
        <v>55472</v>
      </c>
    </row>
    <row r="109" spans="1:3" ht="12.75">
      <c r="A109" t="s">
        <v>639</v>
      </c>
      <c r="B109" s="3" t="s">
        <v>204</v>
      </c>
      <c r="C109" s="3" t="s">
        <v>640</v>
      </c>
    </row>
    <row r="110" spans="1:3" ht="12.75">
      <c r="A110" s="2" t="s">
        <v>607</v>
      </c>
      <c r="B110" s="2" t="s">
        <v>11</v>
      </c>
      <c r="C110" s="2" t="s">
        <v>11</v>
      </c>
    </row>
    <row r="111" spans="1:3" ht="12.75">
      <c r="A111" t="s">
        <v>641</v>
      </c>
      <c r="B111" s="3">
        <v>0</v>
      </c>
      <c r="C111" s="3">
        <v>358505</v>
      </c>
    </row>
    <row r="112" spans="1:3" ht="12.75">
      <c r="A112" t="s">
        <v>642</v>
      </c>
      <c r="B112" s="3" t="s">
        <v>204</v>
      </c>
      <c r="C112" s="3" t="s">
        <v>643</v>
      </c>
    </row>
    <row r="113" spans="1:3" ht="12.75">
      <c r="A113" t="s">
        <v>629</v>
      </c>
      <c r="B113" s="3" t="s">
        <v>204</v>
      </c>
      <c r="C113" s="3" t="s">
        <v>630</v>
      </c>
    </row>
    <row r="114" spans="1:3" ht="12.75">
      <c r="A114" s="2" t="s">
        <v>519</v>
      </c>
      <c r="B114" s="5">
        <f>SUM(B66:B113)</f>
        <v>2659715</v>
      </c>
      <c r="C114" s="5">
        <f>SUM(C66:C113)</f>
        <v>2659715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644</v>
      </c>
    </row>
    <row r="5" spans="1:4" ht="12.75">
      <c r="A5" s="2" t="s">
        <v>645</v>
      </c>
      <c r="B5" s="2" t="s">
        <v>646</v>
      </c>
      <c r="C5" s="2" t="s">
        <v>647</v>
      </c>
      <c r="D5" s="2" t="s">
        <v>648</v>
      </c>
    </row>
    <row r="6" spans="1:4" ht="12.75">
      <c r="A6" t="s">
        <v>649</v>
      </c>
      <c r="B6" t="s">
        <v>650</v>
      </c>
      <c r="C6" t="s">
        <v>651</v>
      </c>
      <c r="D6" t="s">
        <v>652</v>
      </c>
    </row>
    <row r="7" spans="1:2" ht="12.75">
      <c r="A7" t="s">
        <v>653</v>
      </c>
      <c r="B7" t="s">
        <v>654</v>
      </c>
    </row>
    <row r="8" spans="1:2" ht="12.75">
      <c r="A8" t="s">
        <v>655</v>
      </c>
      <c r="B8" t="s">
        <v>656</v>
      </c>
    </row>
    <row r="9" spans="1:4" ht="12.75">
      <c r="A9" t="s">
        <v>657</v>
      </c>
      <c r="B9" t="s">
        <v>204</v>
      </c>
      <c r="C9" t="s">
        <v>204</v>
      </c>
    </row>
    <row r="10" spans="1:4" ht="12.75">
      <c r="A10" t="s">
        <v>658</v>
      </c>
      <c r="B10" t="s">
        <v>659</v>
      </c>
      <c r="C10" t="s">
        <v>660</v>
      </c>
      <c r="D10" t="s">
        <v>661</v>
      </c>
    </row>
    <row r="11" spans="1:4" ht="12.75">
      <c r="A11" t="s">
        <v>662</v>
      </c>
      <c r="B11" t="s">
        <v>663</v>
      </c>
      <c r="C11" t="s">
        <v>663</v>
      </c>
      <c r="D11" t="s">
        <v>664</v>
      </c>
    </row>
    <row r="12" spans="1:4" ht="12.75">
      <c r="A12" t="s">
        <v>665</v>
      </c>
      <c r="B12" t="s">
        <v>204</v>
      </c>
      <c r="C12" t="s">
        <v>204</v>
      </c>
    </row>
    <row r="13" spans="1:4" ht="12.75">
      <c r="A13" t="s">
        <v>666</v>
      </c>
      <c r="B13" t="s">
        <v>204</v>
      </c>
      <c r="C13" t="s">
        <v>204</v>
      </c>
    </row>
    <row r="14" spans="1:4" ht="12.75">
      <c r="A14" t="s">
        <v>667</v>
      </c>
      <c r="B14" t="s">
        <v>668</v>
      </c>
      <c r="C14" t="s">
        <v>669</v>
      </c>
      <c r="D14" t="s">
        <v>670</v>
      </c>
    </row>
    <row r="15" spans="1:4" ht="12.75">
      <c r="A15" t="s">
        <v>671</v>
      </c>
      <c r="B15" t="s">
        <v>672</v>
      </c>
      <c r="C15" t="s">
        <v>673</v>
      </c>
      <c r="D15" t="s">
        <v>674</v>
      </c>
    </row>
    <row r="16" spans="1:4" ht="12.75">
      <c r="A16" t="s">
        <v>675</v>
      </c>
      <c r="B16" t="s">
        <v>676</v>
      </c>
      <c r="C16" t="s">
        <v>677</v>
      </c>
      <c r="D16" t="s">
        <v>678</v>
      </c>
    </row>
    <row r="17" spans="1:4" ht="12.75">
      <c r="A17" t="s">
        <v>679</v>
      </c>
      <c r="B17" t="s">
        <v>680</v>
      </c>
      <c r="C17" t="s">
        <v>681</v>
      </c>
      <c r="D17" t="s">
        <v>682</v>
      </c>
    </row>
    <row r="18" spans="1:4" ht="12.75">
      <c r="A18" t="s">
        <v>683</v>
      </c>
      <c r="B18" t="s">
        <v>684</v>
      </c>
      <c r="C18" t="s">
        <v>685</v>
      </c>
      <c r="D18" t="s">
        <v>686</v>
      </c>
    </row>
    <row r="19" spans="1:4" ht="12.75">
      <c r="A19" t="s">
        <v>687</v>
      </c>
      <c r="B19" t="s">
        <v>688</v>
      </c>
      <c r="C19" t="s">
        <v>689</v>
      </c>
      <c r="D19" t="s">
        <v>690</v>
      </c>
    </row>
    <row r="20" spans="1:4" ht="12.75">
      <c r="A20" t="s">
        <v>691</v>
      </c>
      <c r="B20" t="s">
        <v>692</v>
      </c>
      <c r="C20" t="s">
        <v>693</v>
      </c>
      <c r="D20" t="s">
        <v>694</v>
      </c>
    </row>
    <row r="21" spans="1:4" ht="12.75">
      <c r="A21" t="s">
        <v>695</v>
      </c>
      <c r="B21" t="s">
        <v>204</v>
      </c>
      <c r="C21" t="s">
        <v>204</v>
      </c>
    </row>
    <row r="22" spans="1:4" ht="12.75">
      <c r="A22" t="s">
        <v>696</v>
      </c>
      <c r="B22" t="s">
        <v>697</v>
      </c>
      <c r="C22" t="s">
        <v>697</v>
      </c>
      <c r="D22" t="s">
        <v>698</v>
      </c>
    </row>
    <row r="23" spans="1:4" ht="12.75">
      <c r="A23" t="s">
        <v>699</v>
      </c>
      <c r="B23" t="s">
        <v>204</v>
      </c>
      <c r="C23" t="s">
        <v>204</v>
      </c>
    </row>
    <row r="24" spans="1:4" ht="12.75">
      <c r="A24" t="s">
        <v>700</v>
      </c>
      <c r="B24" t="s">
        <v>701</v>
      </c>
      <c r="C24" t="s">
        <v>702</v>
      </c>
      <c r="D24" t="s">
        <v>703</v>
      </c>
    </row>
    <row r="25" spans="1:4" ht="12.75">
      <c r="A25" t="s">
        <v>704</v>
      </c>
      <c r="B25" t="s">
        <v>204</v>
      </c>
      <c r="C25" t="s">
        <v>204</v>
      </c>
    </row>
    <row r="26" spans="1:4" ht="12.75">
      <c r="A26" t="s">
        <v>705</v>
      </c>
      <c r="B26" t="s">
        <v>706</v>
      </c>
      <c r="C26" t="s">
        <v>707</v>
      </c>
      <c r="D26" t="s">
        <v>708</v>
      </c>
    </row>
    <row r="27" spans="1:4" ht="12.75">
      <c r="A27" t="s">
        <v>709</v>
      </c>
      <c r="B27" t="s">
        <v>710</v>
      </c>
      <c r="C27" t="s">
        <v>711</v>
      </c>
      <c r="D27" t="s">
        <v>712</v>
      </c>
    </row>
    <row r="28" spans="1:4" ht="12.75">
      <c r="A28" t="s">
        <v>713</v>
      </c>
      <c r="B28" t="s">
        <v>204</v>
      </c>
      <c r="C28" t="s">
        <v>204</v>
      </c>
    </row>
    <row r="29" spans="1:4" ht="12.75">
      <c r="A29" t="s">
        <v>714</v>
      </c>
      <c r="B29" t="s">
        <v>204</v>
      </c>
      <c r="C29" t="s">
        <v>204</v>
      </c>
    </row>
    <row r="30" spans="1:4" ht="12.75">
      <c r="A30" t="s">
        <v>715</v>
      </c>
      <c r="B30" t="s">
        <v>204</v>
      </c>
      <c r="C30" t="s">
        <v>204</v>
      </c>
    </row>
    <row r="31" spans="1:4" ht="12.75">
      <c r="A31" t="s">
        <v>716</v>
      </c>
      <c r="B31" t="s">
        <v>204</v>
      </c>
      <c r="C31" t="s">
        <v>204</v>
      </c>
    </row>
    <row r="32" spans="1:4" ht="12.75">
      <c r="A32" t="s">
        <v>717</v>
      </c>
      <c r="B32" t="s">
        <v>204</v>
      </c>
      <c r="C32" t="s">
        <v>204</v>
      </c>
    </row>
    <row r="33" spans="1:4" ht="12.75">
      <c r="A33" t="s">
        <v>718</v>
      </c>
      <c r="B33" t="s">
        <v>719</v>
      </c>
      <c r="C33" t="s">
        <v>720</v>
      </c>
      <c r="D33" t="s">
        <v>721</v>
      </c>
    </row>
    <row r="34" spans="1:4" ht="12.75">
      <c r="A34" s="2" t="s">
        <v>346</v>
      </c>
      <c r="B34" s="2" t="s">
        <v>722</v>
      </c>
      <c r="C34" s="2" t="s">
        <v>723</v>
      </c>
    </row>
    <row r="35" spans="1:4" ht="12.75">
      <c r="A35" t="s">
        <v>724</v>
      </c>
      <c r="B35" t="s">
        <v>725</v>
      </c>
      <c r="C35" t="s">
        <v>726</v>
      </c>
      <c r="D35" t="s">
        <v>727</v>
      </c>
    </row>
    <row r="36" spans="1:4" ht="12.75">
      <c r="A36" s="2" t="s">
        <v>728</v>
      </c>
      <c r="B36" s="2" t="s">
        <v>729</v>
      </c>
      <c r="C36" s="2" t="s">
        <v>730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94</v>
      </c>
    </row>
    <row r="2" ht="12.75">
      <c r="A2" s="2" t="s">
        <v>68</v>
      </c>
    </row>
    <row r="3" ht="12.75">
      <c r="A3" s="2" t="s">
        <v>69</v>
      </c>
    </row>
    <row r="4" ht="12.75">
      <c r="A4" s="2" t="s">
        <v>70</v>
      </c>
    </row>
    <row r="6" spans="2:17" ht="15.75">
      <c r="B6" s="4" t="s">
        <v>95</v>
      </c>
      <c r="E6" s="4" t="s">
        <v>96</v>
      </c>
      <c r="H6" s="4" t="s">
        <v>97</v>
      </c>
      <c r="K6" s="2" t="s">
        <v>98</v>
      </c>
      <c r="N6" s="2" t="s">
        <v>99</v>
      </c>
      <c r="Q6" s="2" t="s">
        <v>100</v>
      </c>
    </row>
    <row r="7" spans="1:19" ht="12.75">
      <c r="A7" s="2" t="s">
        <v>11</v>
      </c>
      <c r="B7" s="2" t="s">
        <v>76</v>
      </c>
      <c r="C7" s="2" t="s">
        <v>77</v>
      </c>
      <c r="D7" s="2" t="s">
        <v>4</v>
      </c>
      <c r="E7" s="2" t="s">
        <v>76</v>
      </c>
      <c r="F7" s="2" t="s">
        <v>77</v>
      </c>
      <c r="G7" s="2" t="s">
        <v>4</v>
      </c>
      <c r="H7" s="2" t="s">
        <v>76</v>
      </c>
      <c r="I7" s="2" t="s">
        <v>77</v>
      </c>
      <c r="J7" s="2" t="s">
        <v>4</v>
      </c>
      <c r="K7" s="2" t="s">
        <v>76</v>
      </c>
      <c r="L7" s="2" t="s">
        <v>77</v>
      </c>
      <c r="M7" s="2" t="s">
        <v>4</v>
      </c>
      <c r="N7" s="2" t="s">
        <v>76</v>
      </c>
      <c r="O7" s="2" t="s">
        <v>77</v>
      </c>
      <c r="P7" s="2" t="s">
        <v>4</v>
      </c>
      <c r="Q7" s="2" t="s">
        <v>76</v>
      </c>
      <c r="R7" s="2" t="s">
        <v>77</v>
      </c>
      <c r="S7" s="2" t="s">
        <v>4</v>
      </c>
    </row>
    <row r="8" spans="1:19" ht="12.75">
      <c r="A8" t="s">
        <v>80</v>
      </c>
      <c r="B8" s="3" t="s">
        <v>101</v>
      </c>
      <c r="C8" s="3" t="s">
        <v>101</v>
      </c>
      <c r="D8" s="3" t="s">
        <v>101</v>
      </c>
      <c r="E8" s="3">
        <v>116822</v>
      </c>
      <c r="F8" s="3">
        <v>138742</v>
      </c>
      <c r="G8" s="3">
        <v>138467</v>
      </c>
      <c r="H8" s="3">
        <v>116822</v>
      </c>
      <c r="I8" s="3">
        <v>116822</v>
      </c>
      <c r="J8" s="3">
        <v>116815</v>
      </c>
      <c r="K8" s="3">
        <v>0</v>
      </c>
      <c r="L8" s="3">
        <v>21919</v>
      </c>
      <c r="M8" s="3">
        <v>21653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t="s">
        <v>81</v>
      </c>
      <c r="B9">
        <v>0</v>
      </c>
      <c r="C9">
        <v>0</v>
      </c>
      <c r="D9">
        <v>0</v>
      </c>
      <c r="E9" t="s">
        <v>102</v>
      </c>
      <c r="F9" s="3">
        <v>0</v>
      </c>
      <c r="G9" s="3">
        <v>0</v>
      </c>
      <c r="H9" t="s">
        <v>102</v>
      </c>
      <c r="I9" s="3">
        <v>0</v>
      </c>
      <c r="J9" s="3">
        <v>0</v>
      </c>
      <c r="K9" t="s">
        <v>102</v>
      </c>
      <c r="L9" s="3">
        <v>0</v>
      </c>
      <c r="M9" s="3">
        <v>0</v>
      </c>
      <c r="N9" t="s">
        <v>102</v>
      </c>
      <c r="O9" s="3">
        <v>0</v>
      </c>
      <c r="P9" s="3">
        <v>0</v>
      </c>
      <c r="Q9" t="s">
        <v>102</v>
      </c>
      <c r="R9" s="3">
        <v>0</v>
      </c>
      <c r="S9" s="3">
        <v>0</v>
      </c>
    </row>
    <row r="10" spans="1:19" ht="12.75">
      <c r="A10" t="s">
        <v>82</v>
      </c>
      <c r="B10" s="3" t="s">
        <v>103</v>
      </c>
      <c r="C10" s="3" t="s">
        <v>104</v>
      </c>
      <c r="D10" s="3" t="s">
        <v>105</v>
      </c>
      <c r="E10" s="3">
        <v>84477</v>
      </c>
      <c r="F10" s="3">
        <v>93513</v>
      </c>
      <c r="G10" s="3">
        <v>96091</v>
      </c>
      <c r="H10" s="3">
        <v>46283</v>
      </c>
      <c r="I10" s="3">
        <v>46178</v>
      </c>
      <c r="J10" s="3">
        <v>46159</v>
      </c>
      <c r="K10" s="3">
        <v>38194</v>
      </c>
      <c r="L10" s="3">
        <v>47335</v>
      </c>
      <c r="M10" s="3">
        <v>49932</v>
      </c>
      <c r="N10" s="3">
        <v>0</v>
      </c>
      <c r="O10" s="3">
        <v>0</v>
      </c>
      <c r="P10" s="3">
        <v>235</v>
      </c>
      <c r="Q10" s="3">
        <v>5950</v>
      </c>
      <c r="R10" s="3">
        <v>0</v>
      </c>
      <c r="S10" s="3">
        <v>1237</v>
      </c>
    </row>
    <row r="11" spans="1:19" ht="12.75">
      <c r="A11" t="s">
        <v>83</v>
      </c>
      <c r="B11" s="3" t="s">
        <v>106</v>
      </c>
      <c r="C11" s="3" t="s">
        <v>106</v>
      </c>
      <c r="D11" s="3" t="s">
        <v>107</v>
      </c>
      <c r="E11" s="3">
        <v>31595</v>
      </c>
      <c r="F11" s="3">
        <v>33851</v>
      </c>
      <c r="G11" s="3">
        <v>34034</v>
      </c>
      <c r="H11" s="3">
        <v>28132</v>
      </c>
      <c r="I11" s="3">
        <v>28205</v>
      </c>
      <c r="J11" s="3">
        <v>28252</v>
      </c>
      <c r="K11" s="3">
        <v>3464</v>
      </c>
      <c r="L11" s="3">
        <v>5646</v>
      </c>
      <c r="M11" s="3">
        <v>5782</v>
      </c>
      <c r="N11" s="3">
        <v>0</v>
      </c>
      <c r="O11" s="3">
        <v>0</v>
      </c>
      <c r="P11" s="3">
        <v>0</v>
      </c>
      <c r="Q11" s="3">
        <v>1306</v>
      </c>
      <c r="R11" s="3">
        <v>0</v>
      </c>
      <c r="S11" s="3">
        <v>0</v>
      </c>
    </row>
    <row r="12" spans="1:19" ht="12.75">
      <c r="A12" t="s">
        <v>84</v>
      </c>
      <c r="B12" s="3" t="s">
        <v>108</v>
      </c>
      <c r="C12" s="3" t="s">
        <v>109</v>
      </c>
      <c r="D12" s="3" t="s">
        <v>110</v>
      </c>
      <c r="E12" s="3">
        <v>34490</v>
      </c>
      <c r="F12" s="3">
        <v>36153</v>
      </c>
      <c r="G12" s="3">
        <v>36102</v>
      </c>
      <c r="H12" s="3">
        <v>29532</v>
      </c>
      <c r="I12" s="3">
        <v>29392</v>
      </c>
      <c r="J12" s="3">
        <v>29340</v>
      </c>
      <c r="K12" s="3">
        <v>4958</v>
      </c>
      <c r="L12" s="3">
        <v>6761</v>
      </c>
      <c r="M12" s="3">
        <v>6762</v>
      </c>
      <c r="N12" s="3">
        <v>3</v>
      </c>
      <c r="O12" s="3">
        <v>0</v>
      </c>
      <c r="P12" s="3">
        <v>0</v>
      </c>
      <c r="Q12" s="3">
        <v>1412</v>
      </c>
      <c r="R12" s="3">
        <v>1</v>
      </c>
      <c r="S12" s="3">
        <v>26</v>
      </c>
    </row>
    <row r="13" spans="1:19" ht="12.75">
      <c r="A13" t="s">
        <v>85</v>
      </c>
      <c r="B13" s="3" t="s">
        <v>111</v>
      </c>
      <c r="C13" s="3" t="s">
        <v>112</v>
      </c>
      <c r="D13" s="3" t="s">
        <v>113</v>
      </c>
      <c r="E13" s="3">
        <v>75594</v>
      </c>
      <c r="F13" s="3">
        <v>85522</v>
      </c>
      <c r="G13" s="3">
        <v>88230</v>
      </c>
      <c r="H13" s="3">
        <v>45220</v>
      </c>
      <c r="I13" s="3">
        <v>45178</v>
      </c>
      <c r="J13" s="3">
        <v>45125</v>
      </c>
      <c r="K13" s="3">
        <v>30375</v>
      </c>
      <c r="L13" s="3">
        <v>40344</v>
      </c>
      <c r="M13" s="3">
        <v>43105</v>
      </c>
      <c r="N13" s="3">
        <v>0</v>
      </c>
      <c r="O13" s="3">
        <v>0</v>
      </c>
      <c r="P13" s="3">
        <v>143</v>
      </c>
      <c r="Q13" s="3">
        <v>7940</v>
      </c>
      <c r="R13" s="3">
        <v>0</v>
      </c>
      <c r="S13" s="3">
        <v>2</v>
      </c>
    </row>
    <row r="14" spans="1:19" ht="12.75">
      <c r="A14" t="s">
        <v>86</v>
      </c>
      <c r="B14">
        <v>0</v>
      </c>
      <c r="C14" s="3" t="s">
        <v>114</v>
      </c>
      <c r="D14" s="3" t="s">
        <v>115</v>
      </c>
      <c r="E14" s="3">
        <v>0</v>
      </c>
      <c r="F14" s="3">
        <v>71302</v>
      </c>
      <c r="G14" s="3">
        <v>78465</v>
      </c>
      <c r="H14" s="3">
        <v>0</v>
      </c>
      <c r="I14" s="3">
        <v>44681</v>
      </c>
      <c r="J14" s="3">
        <v>44681</v>
      </c>
      <c r="K14" s="3">
        <v>0</v>
      </c>
      <c r="L14" s="3">
        <v>26620</v>
      </c>
      <c r="M14" s="3">
        <v>33784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2.75">
      <c r="A15" t="s">
        <v>87</v>
      </c>
      <c r="B15" s="3" t="s">
        <v>116</v>
      </c>
      <c r="C15" s="3" t="s">
        <v>117</v>
      </c>
      <c r="D15" s="3" t="s">
        <v>118</v>
      </c>
      <c r="E15" s="3">
        <v>29114</v>
      </c>
      <c r="F15" s="3">
        <v>30908</v>
      </c>
      <c r="G15" s="3">
        <v>31340</v>
      </c>
      <c r="H15" s="3">
        <v>25621</v>
      </c>
      <c r="I15" s="3">
        <v>25378</v>
      </c>
      <c r="J15" s="3">
        <v>25385</v>
      </c>
      <c r="K15" s="3">
        <v>3493</v>
      </c>
      <c r="L15" s="3">
        <v>5530</v>
      </c>
      <c r="M15" s="3">
        <v>5955</v>
      </c>
      <c r="N15" s="3">
        <v>0</v>
      </c>
      <c r="O15" s="3">
        <v>0</v>
      </c>
      <c r="P15" s="3">
        <v>0</v>
      </c>
      <c r="Q15" s="3">
        <v>1305</v>
      </c>
      <c r="R15" s="3">
        <v>99</v>
      </c>
      <c r="S15" s="3">
        <v>89</v>
      </c>
    </row>
    <row r="16" spans="1:19" ht="12.75">
      <c r="A16" t="s">
        <v>88</v>
      </c>
      <c r="B16" s="3" t="s">
        <v>115</v>
      </c>
      <c r="C16" s="3" t="s">
        <v>119</v>
      </c>
      <c r="D16" s="3" t="s">
        <v>115</v>
      </c>
      <c r="E16" s="3">
        <v>81174</v>
      </c>
      <c r="F16" s="3">
        <v>92599</v>
      </c>
      <c r="G16" s="3">
        <v>85457</v>
      </c>
      <c r="H16" s="3">
        <v>45520</v>
      </c>
      <c r="I16" s="3">
        <v>45800</v>
      </c>
      <c r="J16" s="3">
        <v>45828</v>
      </c>
      <c r="K16" s="3">
        <v>35654</v>
      </c>
      <c r="L16" s="3">
        <v>46799</v>
      </c>
      <c r="M16" s="3">
        <v>39629</v>
      </c>
      <c r="N16" s="3">
        <v>0</v>
      </c>
      <c r="O16" s="3">
        <v>0</v>
      </c>
      <c r="P16" s="3">
        <v>0</v>
      </c>
      <c r="Q16" s="3">
        <v>4129</v>
      </c>
      <c r="R16" s="3">
        <v>291</v>
      </c>
      <c r="S16" s="3">
        <v>7047</v>
      </c>
    </row>
    <row r="17" spans="1:19" ht="12.75">
      <c r="A17" t="s">
        <v>89</v>
      </c>
      <c r="B17" s="3" t="s">
        <v>120</v>
      </c>
      <c r="C17" s="3" t="s">
        <v>121</v>
      </c>
      <c r="D17" s="3" t="s">
        <v>122</v>
      </c>
      <c r="E17" s="3">
        <v>26981</v>
      </c>
      <c r="F17" s="3">
        <v>28592</v>
      </c>
      <c r="G17" s="3">
        <v>28559</v>
      </c>
      <c r="H17" s="3">
        <v>24143</v>
      </c>
      <c r="I17" s="3">
        <v>24062</v>
      </c>
      <c r="J17" s="3">
        <v>23861</v>
      </c>
      <c r="K17" s="3">
        <v>2839</v>
      </c>
      <c r="L17" s="3">
        <v>4530</v>
      </c>
      <c r="M17" s="3">
        <v>4697</v>
      </c>
      <c r="N17" s="3">
        <v>0</v>
      </c>
      <c r="O17" s="3">
        <v>16</v>
      </c>
      <c r="P17" s="3">
        <v>0</v>
      </c>
      <c r="Q17" s="3">
        <v>1127</v>
      </c>
      <c r="R17" s="3">
        <v>6</v>
      </c>
      <c r="S17" s="3">
        <v>64</v>
      </c>
    </row>
    <row r="18" spans="2:19" ht="12.75">
      <c r="B18" s="3" t="s">
        <v>123</v>
      </c>
      <c r="C18" s="3" t="s">
        <v>124</v>
      </c>
      <c r="D18" s="3" t="s">
        <v>125</v>
      </c>
      <c r="E18" s="3">
        <v>36011</v>
      </c>
      <c r="F18" s="3">
        <v>38316</v>
      </c>
      <c r="G18" s="3">
        <v>38381</v>
      </c>
      <c r="H18" s="3">
        <v>29182</v>
      </c>
      <c r="I18" s="3">
        <v>28888</v>
      </c>
      <c r="J18" s="3">
        <v>28740</v>
      </c>
      <c r="K18" s="3">
        <v>6829</v>
      </c>
      <c r="L18" s="3">
        <v>9429</v>
      </c>
      <c r="M18" s="3">
        <v>9640</v>
      </c>
      <c r="N18" s="3">
        <v>1</v>
      </c>
      <c r="O18" s="3">
        <v>3</v>
      </c>
      <c r="P18" s="3">
        <v>18</v>
      </c>
      <c r="Q18" s="3">
        <v>1750</v>
      </c>
      <c r="R18" s="3">
        <v>47</v>
      </c>
      <c r="S18" s="3">
        <v>162</v>
      </c>
    </row>
    <row r="20" ht="12.75">
      <c r="A20" s="2" t="s">
        <v>126</v>
      </c>
    </row>
    <row r="21" ht="12.75">
      <c r="A21" s="2" t="s">
        <v>127</v>
      </c>
    </row>
    <row r="22" ht="12.75">
      <c r="A22" s="2" t="s">
        <v>128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129</v>
      </c>
    </row>
    <row r="2" ht="12.75">
      <c r="A2" s="2" t="s">
        <v>68</v>
      </c>
    </row>
    <row r="3" ht="12.75">
      <c r="A3" s="2" t="s">
        <v>69</v>
      </c>
    </row>
    <row r="4" ht="12.75">
      <c r="A4" s="2" t="s">
        <v>70</v>
      </c>
    </row>
    <row r="5" spans="1:5" ht="15.75">
      <c r="A5" s="4" t="s">
        <v>71</v>
      </c>
      <c r="E5" s="4" t="s">
        <v>130</v>
      </c>
    </row>
    <row r="6" spans="1:11" ht="12.75">
      <c r="A6" s="2" t="s">
        <v>131</v>
      </c>
      <c r="E6" s="2" t="s">
        <v>132</v>
      </c>
      <c r="H6" s="2" t="s">
        <v>133</v>
      </c>
      <c r="K6" s="2" t="s">
        <v>134</v>
      </c>
    </row>
    <row r="7" spans="1:13" ht="12.75">
      <c r="A7" s="2" t="s">
        <v>11</v>
      </c>
      <c r="B7" s="2" t="s">
        <v>76</v>
      </c>
      <c r="C7" s="2" t="s">
        <v>77</v>
      </c>
      <c r="D7" s="2" t="s">
        <v>4</v>
      </c>
      <c r="E7" s="2" t="s">
        <v>76</v>
      </c>
      <c r="F7" s="2" t="s">
        <v>77</v>
      </c>
      <c r="G7" s="2" t="s">
        <v>4</v>
      </c>
      <c r="H7" s="2" t="s">
        <v>76</v>
      </c>
      <c r="I7" s="2" t="s">
        <v>77</v>
      </c>
      <c r="J7" s="2" t="s">
        <v>4</v>
      </c>
      <c r="K7" s="2" t="s">
        <v>76</v>
      </c>
      <c r="L7" s="2" t="s">
        <v>77</v>
      </c>
      <c r="M7" s="2" t="s">
        <v>4</v>
      </c>
    </row>
    <row r="8" spans="1:13" ht="12.75">
      <c r="A8" t="s">
        <v>80</v>
      </c>
      <c r="B8">
        <v>3</v>
      </c>
      <c r="C8">
        <v>3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81</v>
      </c>
      <c r="B9">
        <v>0</v>
      </c>
      <c r="C9">
        <v>0</v>
      </c>
      <c r="D9">
        <v>0</v>
      </c>
      <c r="E9" t="s">
        <v>102</v>
      </c>
      <c r="F9">
        <v>0</v>
      </c>
      <c r="G9">
        <v>0</v>
      </c>
      <c r="H9" t="s">
        <v>102</v>
      </c>
      <c r="I9">
        <v>0</v>
      </c>
      <c r="J9">
        <v>0</v>
      </c>
      <c r="K9" t="s">
        <v>102</v>
      </c>
      <c r="L9">
        <v>0</v>
      </c>
      <c r="M9">
        <v>0</v>
      </c>
    </row>
    <row r="10" spans="1:13" ht="12.75">
      <c r="A10" t="s">
        <v>82</v>
      </c>
      <c r="B10">
        <v>25</v>
      </c>
      <c r="C10">
        <v>23</v>
      </c>
      <c r="D10">
        <v>23</v>
      </c>
      <c r="E10">
        <v>34.04</v>
      </c>
      <c r="F10">
        <v>34.3</v>
      </c>
      <c r="G10">
        <v>29.61</v>
      </c>
      <c r="H10">
        <v>2.72</v>
      </c>
      <c r="I10">
        <v>2.7</v>
      </c>
      <c r="J10">
        <v>6.78</v>
      </c>
      <c r="K10">
        <v>2.52</v>
      </c>
      <c r="L10">
        <v>8.48</v>
      </c>
      <c r="M10">
        <v>1.57</v>
      </c>
    </row>
    <row r="11" spans="1:13" ht="12.75">
      <c r="A11" t="s">
        <v>83</v>
      </c>
      <c r="B11">
        <v>23</v>
      </c>
      <c r="C11">
        <v>23</v>
      </c>
      <c r="D11">
        <v>22</v>
      </c>
      <c r="E11">
        <v>29.91</v>
      </c>
      <c r="F11">
        <v>32.74</v>
      </c>
      <c r="G11">
        <v>31.55</v>
      </c>
      <c r="H11">
        <v>6.35</v>
      </c>
      <c r="I11">
        <v>11.74</v>
      </c>
      <c r="J11">
        <v>4.73</v>
      </c>
      <c r="K11">
        <v>19.3</v>
      </c>
      <c r="L11">
        <v>16.87</v>
      </c>
      <c r="M11">
        <v>12.45</v>
      </c>
    </row>
    <row r="12" spans="1:13" ht="12.75">
      <c r="A12" t="s">
        <v>84</v>
      </c>
      <c r="B12">
        <v>72</v>
      </c>
      <c r="C12">
        <v>72</v>
      </c>
      <c r="D12">
        <v>72</v>
      </c>
      <c r="E12">
        <v>33.39</v>
      </c>
      <c r="F12">
        <v>31.31</v>
      </c>
      <c r="G12">
        <v>30.71</v>
      </c>
      <c r="H12">
        <v>5.81</v>
      </c>
      <c r="I12">
        <v>5.39</v>
      </c>
      <c r="J12">
        <v>11.28</v>
      </c>
      <c r="K12">
        <v>12.69</v>
      </c>
      <c r="L12">
        <v>11.63</v>
      </c>
      <c r="M12">
        <v>7.01</v>
      </c>
    </row>
    <row r="13" spans="1:13" ht="12.75">
      <c r="A13" t="s">
        <v>85</v>
      </c>
      <c r="B13">
        <v>5</v>
      </c>
      <c r="C13">
        <v>4</v>
      </c>
      <c r="D13">
        <v>4</v>
      </c>
      <c r="E13">
        <v>30.2</v>
      </c>
      <c r="F13">
        <v>31.5</v>
      </c>
      <c r="G13">
        <v>32</v>
      </c>
      <c r="H13">
        <v>2.2</v>
      </c>
      <c r="I13">
        <v>0.75</v>
      </c>
      <c r="J13">
        <v>2.75</v>
      </c>
      <c r="K13">
        <v>3.2</v>
      </c>
      <c r="L13">
        <v>30.5</v>
      </c>
      <c r="M13">
        <v>0.75</v>
      </c>
    </row>
    <row r="14" spans="1:13" ht="12.75">
      <c r="A14" t="s">
        <v>86</v>
      </c>
      <c r="B14">
        <v>0</v>
      </c>
      <c r="C14">
        <v>1</v>
      </c>
      <c r="D14">
        <v>1</v>
      </c>
      <c r="E14">
        <v>0</v>
      </c>
      <c r="F14">
        <v>17</v>
      </c>
      <c r="G14">
        <v>23</v>
      </c>
      <c r="H14">
        <v>0</v>
      </c>
      <c r="I14">
        <v>0</v>
      </c>
      <c r="J14">
        <v>19</v>
      </c>
      <c r="K14">
        <v>0</v>
      </c>
      <c r="L14">
        <v>2</v>
      </c>
      <c r="M14">
        <v>4</v>
      </c>
    </row>
    <row r="15" spans="1:13" ht="12.75">
      <c r="A15" t="s">
        <v>87</v>
      </c>
      <c r="B15">
        <v>155</v>
      </c>
      <c r="C15">
        <v>152</v>
      </c>
      <c r="D15">
        <v>156</v>
      </c>
      <c r="E15">
        <v>28.47</v>
      </c>
      <c r="F15">
        <v>29.62</v>
      </c>
      <c r="G15">
        <v>29.65</v>
      </c>
      <c r="H15">
        <v>4.65</v>
      </c>
      <c r="I15">
        <v>4.63</v>
      </c>
      <c r="J15">
        <v>4.31</v>
      </c>
      <c r="K15">
        <v>14.14</v>
      </c>
      <c r="L15">
        <v>15.09</v>
      </c>
      <c r="M15">
        <v>8.59</v>
      </c>
    </row>
    <row r="16" spans="1:13" ht="12.75">
      <c r="A16" t="s">
        <v>88</v>
      </c>
      <c r="B16">
        <v>1</v>
      </c>
      <c r="C16">
        <v>1</v>
      </c>
      <c r="D16">
        <v>1</v>
      </c>
      <c r="E16">
        <v>31</v>
      </c>
      <c r="F16">
        <v>24</v>
      </c>
      <c r="G16">
        <v>26</v>
      </c>
      <c r="H16">
        <v>1</v>
      </c>
      <c r="I16">
        <v>0</v>
      </c>
      <c r="J16">
        <v>0</v>
      </c>
      <c r="K16">
        <v>2</v>
      </c>
      <c r="L16">
        <v>0</v>
      </c>
      <c r="M16">
        <v>0</v>
      </c>
    </row>
    <row r="17" spans="1:13" ht="12.75">
      <c r="A17" t="s">
        <v>89</v>
      </c>
      <c r="B17">
        <v>53</v>
      </c>
      <c r="C17">
        <v>56</v>
      </c>
      <c r="D17">
        <v>59</v>
      </c>
      <c r="E17">
        <v>30.32</v>
      </c>
      <c r="F17">
        <v>26.05</v>
      </c>
      <c r="G17">
        <v>27.53</v>
      </c>
      <c r="H17">
        <v>9.94</v>
      </c>
      <c r="I17">
        <v>11.46</v>
      </c>
      <c r="J17">
        <v>11.88</v>
      </c>
      <c r="K17">
        <v>17.47</v>
      </c>
      <c r="L17">
        <v>14.84</v>
      </c>
      <c r="M17">
        <v>19.07</v>
      </c>
    </row>
    <row r="18" spans="1:13" ht="12.75">
      <c r="A18" s="2" t="s">
        <v>135</v>
      </c>
      <c r="B18" s="2">
        <v>337</v>
      </c>
      <c r="C18" s="2">
        <v>335</v>
      </c>
      <c r="D18" s="2">
        <v>341</v>
      </c>
      <c r="E18" s="2">
        <v>30.1</v>
      </c>
      <c r="F18" s="2">
        <v>29.62</v>
      </c>
      <c r="G18" s="2">
        <v>29.36</v>
      </c>
      <c r="H18" s="2">
        <v>5.61</v>
      </c>
      <c r="I18" s="2">
        <v>6.18</v>
      </c>
      <c r="J18" s="2">
        <v>7.26</v>
      </c>
      <c r="K18" s="2">
        <v>13.52</v>
      </c>
      <c r="L18" s="2">
        <v>13.94</v>
      </c>
      <c r="M18" s="2">
        <v>9.64</v>
      </c>
    </row>
    <row r="19" ht="12.75">
      <c r="A19" s="2" t="s">
        <v>136</v>
      </c>
    </row>
    <row r="20" ht="12.75">
      <c r="A20" s="2" t="s">
        <v>137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138</v>
      </c>
    </row>
    <row r="2" ht="12.75">
      <c r="A2" s="2" t="s">
        <v>68</v>
      </c>
    </row>
    <row r="3" ht="12.75">
      <c r="A3" s="2" t="s">
        <v>69</v>
      </c>
    </row>
    <row r="4" ht="12.75">
      <c r="A4" s="2" t="s">
        <v>70</v>
      </c>
    </row>
    <row r="6" spans="1:5" ht="15.75">
      <c r="A6" s="4" t="s">
        <v>139</v>
      </c>
      <c r="E6" s="4" t="s">
        <v>140</v>
      </c>
    </row>
    <row r="7" ht="15.75">
      <c r="I7" s="4" t="s">
        <v>141</v>
      </c>
    </row>
    <row r="8" spans="1:12" ht="12.75">
      <c r="A8" s="2" t="s">
        <v>142</v>
      </c>
      <c r="B8" s="2" t="s">
        <v>76</v>
      </c>
      <c r="C8" s="2" t="s">
        <v>77</v>
      </c>
      <c r="D8" s="2" t="s">
        <v>4</v>
      </c>
      <c r="E8" s="2" t="s">
        <v>11</v>
      </c>
      <c r="F8" s="2" t="s">
        <v>76</v>
      </c>
      <c r="G8" s="2" t="s">
        <v>77</v>
      </c>
      <c r="H8" s="2" t="s">
        <v>4</v>
      </c>
      <c r="I8" s="2" t="s">
        <v>143</v>
      </c>
      <c r="J8" s="2" t="s">
        <v>76</v>
      </c>
      <c r="K8" s="2" t="s">
        <v>77</v>
      </c>
      <c r="L8" s="2" t="s">
        <v>4</v>
      </c>
    </row>
    <row r="9" spans="1:12" ht="12.75">
      <c r="A9" s="2" t="s">
        <v>144</v>
      </c>
      <c r="B9" s="3">
        <v>6.46</v>
      </c>
      <c r="C9" s="3">
        <v>2.2</v>
      </c>
      <c r="D9" s="3">
        <v>0.1</v>
      </c>
      <c r="E9" t="s">
        <v>145</v>
      </c>
      <c r="F9" s="3">
        <v>166218</v>
      </c>
      <c r="G9" s="3">
        <v>81719</v>
      </c>
      <c r="H9" s="3">
        <v>5914</v>
      </c>
      <c r="I9" t="s">
        <v>146</v>
      </c>
      <c r="J9" s="3">
        <v>25730</v>
      </c>
      <c r="K9" s="3">
        <v>37145</v>
      </c>
      <c r="L9" s="3">
        <v>59140</v>
      </c>
    </row>
    <row r="10" spans="1:12" ht="12.75">
      <c r="A10" s="2" t="s">
        <v>147</v>
      </c>
      <c r="B10" s="3">
        <v>0</v>
      </c>
      <c r="C10" s="3">
        <v>0</v>
      </c>
      <c r="D10" s="3">
        <v>0</v>
      </c>
      <c r="E10" t="s">
        <v>148</v>
      </c>
      <c r="F10" s="3">
        <v>0</v>
      </c>
      <c r="G10" s="3">
        <v>0</v>
      </c>
      <c r="H10" s="3">
        <v>0</v>
      </c>
      <c r="I10" t="s">
        <v>146</v>
      </c>
      <c r="J10" s="3">
        <v>0</v>
      </c>
      <c r="K10" s="3">
        <v>0</v>
      </c>
      <c r="L10" s="3">
        <v>0</v>
      </c>
    </row>
    <row r="11" spans="1:12" ht="12.75">
      <c r="A11" s="2" t="s">
        <v>149</v>
      </c>
      <c r="B11" s="3">
        <v>15.47</v>
      </c>
      <c r="C11" s="3">
        <v>15.42</v>
      </c>
      <c r="D11" s="3">
        <v>15.57</v>
      </c>
      <c r="E11" t="s">
        <v>150</v>
      </c>
      <c r="F11" s="3">
        <v>642033</v>
      </c>
      <c r="G11" s="3">
        <v>643993</v>
      </c>
      <c r="H11" s="3">
        <v>666183</v>
      </c>
      <c r="I11" t="s">
        <v>146</v>
      </c>
      <c r="J11" s="3">
        <v>41502</v>
      </c>
      <c r="K11" s="3">
        <v>41763</v>
      </c>
      <c r="L11" s="3">
        <v>42786</v>
      </c>
    </row>
    <row r="12" spans="1:12" ht="12.75">
      <c r="A12" s="2" t="s">
        <v>151</v>
      </c>
      <c r="B12" s="3">
        <v>0</v>
      </c>
      <c r="C12" s="3">
        <v>0</v>
      </c>
      <c r="D12" s="3">
        <v>0</v>
      </c>
      <c r="E12" t="s">
        <v>152</v>
      </c>
      <c r="F12" s="3">
        <v>0</v>
      </c>
      <c r="G12" s="3">
        <v>0</v>
      </c>
      <c r="H12" s="3">
        <v>0</v>
      </c>
      <c r="I12" t="s">
        <v>146</v>
      </c>
      <c r="J12" s="3">
        <v>0</v>
      </c>
      <c r="K12" s="3">
        <v>0</v>
      </c>
      <c r="L12" s="3">
        <v>0</v>
      </c>
    </row>
    <row r="13" spans="1:12" ht="12.75">
      <c r="A13" s="2" t="s">
        <v>153</v>
      </c>
      <c r="B13" s="3">
        <v>5</v>
      </c>
      <c r="C13" s="3">
        <v>6</v>
      </c>
      <c r="D13" s="3">
        <v>5</v>
      </c>
      <c r="E13" t="s">
        <v>154</v>
      </c>
      <c r="F13" s="3">
        <v>239774</v>
      </c>
      <c r="G13" s="3">
        <v>108746</v>
      </c>
      <c r="H13" s="3">
        <v>81237</v>
      </c>
      <c r="I13" t="s">
        <v>155</v>
      </c>
      <c r="J13" s="3">
        <v>47955</v>
      </c>
      <c r="K13" s="3">
        <v>18124</v>
      </c>
      <c r="L13" s="3">
        <v>16247</v>
      </c>
    </row>
    <row r="14" spans="1:12" ht="12.75">
      <c r="A14" s="2" t="s">
        <v>156</v>
      </c>
      <c r="B14" s="3">
        <v>10</v>
      </c>
      <c r="C14" s="3">
        <v>1</v>
      </c>
      <c r="D14" s="3">
        <v>3</v>
      </c>
      <c r="E14" t="s">
        <v>157</v>
      </c>
      <c r="F14" s="3">
        <v>28669</v>
      </c>
      <c r="G14" s="3">
        <v>1669</v>
      </c>
      <c r="H14" s="3">
        <v>5357</v>
      </c>
      <c r="I14" t="s">
        <v>158</v>
      </c>
      <c r="J14" s="3">
        <v>2867</v>
      </c>
      <c r="K14" s="3">
        <v>1669</v>
      </c>
      <c r="L14" s="3">
        <v>1786</v>
      </c>
    </row>
    <row r="15" spans="1:12" ht="12.75">
      <c r="A15" s="2" t="s">
        <v>159</v>
      </c>
      <c r="B15" s="3">
        <v>3</v>
      </c>
      <c r="C15" s="3">
        <v>4</v>
      </c>
      <c r="D15" s="3">
        <v>3</v>
      </c>
      <c r="E15" t="s">
        <v>160</v>
      </c>
      <c r="F15" s="3">
        <v>44073</v>
      </c>
      <c r="G15" s="3">
        <v>75590</v>
      </c>
      <c r="H15" s="3">
        <v>64857</v>
      </c>
      <c r="I15" t="s">
        <v>158</v>
      </c>
      <c r="J15" s="3">
        <v>14691</v>
      </c>
      <c r="K15" s="3">
        <v>18898</v>
      </c>
      <c r="L15" s="3">
        <v>21619</v>
      </c>
    </row>
    <row r="16" ht="12.75">
      <c r="A16" s="2" t="s">
        <v>161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162</v>
      </c>
    </row>
    <row r="3" spans="1:3" ht="12.75">
      <c r="A3" s="2" t="s">
        <v>163</v>
      </c>
      <c r="C3" t="s">
        <v>164</v>
      </c>
    </row>
    <row r="4" spans="1:3" ht="12.75">
      <c r="A4" s="2" t="s">
        <v>165</v>
      </c>
      <c r="C4" t="s">
        <v>164</v>
      </c>
    </row>
    <row r="5" spans="1:3" ht="12.75">
      <c r="A5" s="2" t="s">
        <v>166</v>
      </c>
      <c r="C5" t="s">
        <v>167</v>
      </c>
    </row>
    <row r="6" spans="1:3" ht="12.75">
      <c r="A6" s="2" t="s">
        <v>168</v>
      </c>
      <c r="C6" t="s">
        <v>169</v>
      </c>
    </row>
    <row r="7" spans="1:3" ht="12.75">
      <c r="A7" s="2" t="s">
        <v>170</v>
      </c>
      <c r="C7" t="s">
        <v>171</v>
      </c>
    </row>
    <row r="8" spans="1:3" ht="12.75">
      <c r="A8" s="2" t="s">
        <v>172</v>
      </c>
      <c r="C8" t="s">
        <v>173</v>
      </c>
    </row>
    <row r="9" spans="1:3" ht="12.75">
      <c r="A9" s="2" t="s">
        <v>174</v>
      </c>
      <c r="C9" t="s">
        <v>175</v>
      </c>
    </row>
    <row r="10" spans="1:3" ht="12.75">
      <c r="A10" s="2" t="s">
        <v>176</v>
      </c>
      <c r="C10" t="s">
        <v>177</v>
      </c>
    </row>
    <row r="11" spans="1:3" ht="12.75">
      <c r="A11" s="2" t="s">
        <v>178</v>
      </c>
      <c r="C11" t="s">
        <v>179</v>
      </c>
    </row>
    <row r="12" spans="1:3" ht="12.75">
      <c r="A12" s="2" t="s">
        <v>180</v>
      </c>
      <c r="C12" t="s">
        <v>181</v>
      </c>
    </row>
    <row r="13" spans="1:3" ht="12.75">
      <c r="A13" s="2" t="s">
        <v>182</v>
      </c>
      <c r="C13" t="s">
        <v>183</v>
      </c>
    </row>
    <row r="14" spans="1:3" ht="12.75">
      <c r="A14" s="2" t="s">
        <v>184</v>
      </c>
      <c r="C14" t="s">
        <v>185</v>
      </c>
    </row>
    <row r="17" ht="15.75">
      <c r="A17" s="4" t="s">
        <v>186</v>
      </c>
    </row>
    <row r="18" spans="1:9" ht="12.75">
      <c r="A18" s="2" t="s">
        <v>187</v>
      </c>
      <c r="C18" s="2" t="s">
        <v>188</v>
      </c>
      <c r="E18" s="2" t="s">
        <v>189</v>
      </c>
      <c r="G18" s="2" t="s">
        <v>190</v>
      </c>
      <c r="I18" s="2" t="s">
        <v>191</v>
      </c>
    </row>
    <row r="19" spans="1:9" ht="12.75">
      <c r="A19" t="s">
        <v>192</v>
      </c>
      <c r="C19" t="s">
        <v>193</v>
      </c>
      <c r="E19" t="s">
        <v>167</v>
      </c>
      <c r="G19" t="s">
        <v>169</v>
      </c>
      <c r="I19" t="s">
        <v>171</v>
      </c>
    </row>
    <row r="21" ht="15.75">
      <c r="A21" s="4" t="s">
        <v>194</v>
      </c>
    </row>
    <row r="22" spans="1:9" ht="12.75">
      <c r="A22" s="2" t="s">
        <v>187</v>
      </c>
      <c r="C22" s="2" t="s">
        <v>188</v>
      </c>
      <c r="E22" s="2" t="s">
        <v>189</v>
      </c>
      <c r="G22" s="2" t="s">
        <v>190</v>
      </c>
      <c r="I22" s="2" t="s">
        <v>191</v>
      </c>
    </row>
    <row r="24" spans="1:9" ht="12.75">
      <c r="A24" t="s">
        <v>195</v>
      </c>
      <c r="C24" t="s">
        <v>196</v>
      </c>
      <c r="E24" t="s">
        <v>197</v>
      </c>
      <c r="G24" t="s">
        <v>198</v>
      </c>
      <c r="I24" t="s">
        <v>199</v>
      </c>
    </row>
    <row r="27" ht="15.75">
      <c r="A27" s="4" t="s">
        <v>200</v>
      </c>
    </row>
    <row r="28" ht="12.75">
      <c r="A28" s="2" t="s">
        <v>201</v>
      </c>
    </row>
    <row r="30" ht="12.75">
      <c r="A30" s="2" t="s">
        <v>202</v>
      </c>
    </row>
    <row r="31" spans="1:9" ht="12.75">
      <c r="A31" t="s">
        <v>203</v>
      </c>
      <c r="I31" t="s">
        <v>204</v>
      </c>
    </row>
    <row r="32" spans="1:9" ht="12.75">
      <c r="A32" t="s">
        <v>205</v>
      </c>
      <c r="I32" t="s">
        <v>111</v>
      </c>
    </row>
    <row r="33" spans="1:9" ht="12.75">
      <c r="A33" t="s">
        <v>206</v>
      </c>
      <c r="I33" t="s">
        <v>101</v>
      </c>
    </row>
    <row r="34" spans="1:9" ht="12.75">
      <c r="A34" t="s">
        <v>207</v>
      </c>
      <c r="I34" t="s">
        <v>101</v>
      </c>
    </row>
    <row r="35" ht="12.75">
      <c r="A35" s="2" t="s">
        <v>208</v>
      </c>
    </row>
    <row r="36" spans="1:9" ht="12.75">
      <c r="A36" t="s">
        <v>209</v>
      </c>
      <c r="I36" t="s">
        <v>210</v>
      </c>
    </row>
    <row r="37" spans="1:9" ht="12.75">
      <c r="A37" t="s">
        <v>211</v>
      </c>
      <c r="I37" t="s">
        <v>212</v>
      </c>
    </row>
    <row r="38" spans="1:9" ht="12.75">
      <c r="A38" t="s">
        <v>213</v>
      </c>
      <c r="I38" t="s">
        <v>204</v>
      </c>
    </row>
    <row r="39" spans="1:9" ht="12.75">
      <c r="A39" t="s">
        <v>214</v>
      </c>
      <c r="I39" t="s">
        <v>204</v>
      </c>
    </row>
    <row r="40" spans="1:9" ht="12.75">
      <c r="A40" t="s">
        <v>215</v>
      </c>
      <c r="I40" t="s">
        <v>204</v>
      </c>
    </row>
    <row r="41" spans="1:9" ht="12.75">
      <c r="A41" t="s">
        <v>216</v>
      </c>
      <c r="I41" t="s">
        <v>217</v>
      </c>
    </row>
    <row r="42" spans="1:9" ht="12.75">
      <c r="A42" t="s">
        <v>218</v>
      </c>
      <c r="I42" t="s">
        <v>219</v>
      </c>
    </row>
    <row r="43" spans="1:9" ht="12.75">
      <c r="A43" t="s">
        <v>220</v>
      </c>
      <c r="I43" t="s">
        <v>221</v>
      </c>
    </row>
    <row r="44" spans="1:9" ht="12.75">
      <c r="A44" t="s">
        <v>222</v>
      </c>
      <c r="I44" t="s">
        <v>204</v>
      </c>
    </row>
    <row r="45" spans="1:9" ht="12.75">
      <c r="A45" t="s">
        <v>223</v>
      </c>
      <c r="I45" t="s">
        <v>204</v>
      </c>
    </row>
    <row r="46" spans="1:9" ht="12.75">
      <c r="A46" t="s">
        <v>224</v>
      </c>
      <c r="I46" t="s">
        <v>101</v>
      </c>
    </row>
    <row r="47" spans="1:9" ht="12.75">
      <c r="A47" t="s">
        <v>225</v>
      </c>
      <c r="I47" t="s">
        <v>115</v>
      </c>
    </row>
    <row r="48" spans="1:9" ht="12.75">
      <c r="A48" t="s">
        <v>226</v>
      </c>
      <c r="I48" t="s">
        <v>115</v>
      </c>
    </row>
    <row r="49" spans="1:9" ht="12.75">
      <c r="A49" t="s">
        <v>227</v>
      </c>
      <c r="I49" t="s">
        <v>228</v>
      </c>
    </row>
    <row r="50" spans="1:9" ht="12.75">
      <c r="A50" t="s">
        <v>229</v>
      </c>
      <c r="I50" t="s">
        <v>204</v>
      </c>
    </row>
    <row r="52" spans="1:3" ht="12.75">
      <c r="A52" s="2" t="s">
        <v>230</v>
      </c>
    </row>
    <row r="55" ht="15.75">
      <c r="A55" s="4" t="s">
        <v>231</v>
      </c>
    </row>
    <row r="56" ht="12.75">
      <c r="A56" s="3" t="s">
        <v>232</v>
      </c>
    </row>
    <row r="57" ht="12.75">
      <c r="I57" s="3" t="s">
        <v>111</v>
      </c>
    </row>
    <row r="59" ht="12.75">
      <c r="A59" s="3" t="s">
        <v>233</v>
      </c>
    </row>
    <row r="60" spans="2:9" ht="12.75">
      <c r="B60" s="3" t="s">
        <v>234</v>
      </c>
      <c r="I60" s="3" t="s">
        <v>111</v>
      </c>
    </row>
    <row r="61" spans="2:9" ht="12.75">
      <c r="B61" s="3" t="s">
        <v>235</v>
      </c>
      <c r="I61" s="3" t="s">
        <v>204</v>
      </c>
    </row>
    <row r="62" spans="2:9" ht="12.75">
      <c r="B62" s="3" t="s">
        <v>236</v>
      </c>
      <c r="I62" s="3" t="s">
        <v>204</v>
      </c>
    </row>
    <row r="64" spans="1:9" ht="12.75">
      <c r="A64" s="3" t="s">
        <v>237</v>
      </c>
      <c r="I64" s="3" t="s">
        <v>101</v>
      </c>
    </row>
    <row r="66" ht="12.75">
      <c r="A66" s="3" t="s">
        <v>238</v>
      </c>
    </row>
    <row r="67" spans="2:9" ht="12.75">
      <c r="B67" s="3" t="s">
        <v>239</v>
      </c>
      <c r="I67" s="3" t="s">
        <v>204</v>
      </c>
    </row>
    <row r="68" spans="2:9" ht="12.75">
      <c r="B68" s="3" t="s">
        <v>240</v>
      </c>
      <c r="I68" s="3" t="s">
        <v>204</v>
      </c>
    </row>
    <row r="69" spans="2:9" ht="12.75">
      <c r="B69" s="3" t="s">
        <v>241</v>
      </c>
      <c r="I69" s="3" t="s">
        <v>221</v>
      </c>
    </row>
    <row r="70" spans="2:9" ht="12.75">
      <c r="B70" s="3" t="s">
        <v>242</v>
      </c>
      <c r="I70" s="3" t="s">
        <v>101</v>
      </c>
    </row>
    <row r="72" spans="1:9" ht="12.75">
      <c r="A72" s="3" t="s">
        <v>243</v>
      </c>
      <c r="I72" s="3" t="s">
        <v>111</v>
      </c>
    </row>
    <row r="74" ht="12.75">
      <c r="A74" s="3" t="s">
        <v>244</v>
      </c>
    </row>
    <row r="75" spans="2:9" ht="12.75">
      <c r="B75" s="3" t="s">
        <v>245</v>
      </c>
      <c r="I75" s="3" t="s">
        <v>113</v>
      </c>
    </row>
    <row r="76" spans="2:9" ht="12.75">
      <c r="B76" s="3" t="s">
        <v>246</v>
      </c>
      <c r="I76" s="3" t="s">
        <v>115</v>
      </c>
    </row>
    <row r="77" spans="2:9" ht="12.75">
      <c r="B77" s="3" t="s">
        <v>247</v>
      </c>
      <c r="I77" s="3" t="s">
        <v>204</v>
      </c>
    </row>
    <row r="80" ht="15.75">
      <c r="A80" s="4" t="s">
        <v>248</v>
      </c>
    </row>
    <row r="81" spans="1:5" ht="12.75">
      <c r="A81" s="2" t="s">
        <v>187</v>
      </c>
      <c r="C81" s="2" t="s">
        <v>188</v>
      </c>
      <c r="E81" s="2" t="s">
        <v>249</v>
      </c>
    </row>
    <row r="82" spans="1:5" ht="12.75">
      <c r="A82" t="s">
        <v>250</v>
      </c>
      <c r="C82" t="s">
        <v>251</v>
      </c>
      <c r="E82" t="s">
        <v>252</v>
      </c>
    </row>
    <row r="83" spans="1:5" ht="12.75">
      <c r="A83" t="s">
        <v>253</v>
      </c>
      <c r="C83" t="s">
        <v>254</v>
      </c>
      <c r="E83" t="s">
        <v>255</v>
      </c>
    </row>
    <row r="84" spans="1:5" ht="12.75">
      <c r="A84" t="s">
        <v>256</v>
      </c>
      <c r="C84" t="s">
        <v>257</v>
      </c>
      <c r="E84" t="s">
        <v>258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259</v>
      </c>
    </row>
    <row r="3" spans="1:3" ht="12.75">
      <c r="A3" s="2" t="s">
        <v>260</v>
      </c>
      <c r="C3" t="s">
        <v>261</v>
      </c>
    </row>
    <row r="4" ht="12.75">
      <c r="A4" s="2" t="s">
        <v>262</v>
      </c>
    </row>
    <row r="5" ht="12.75">
      <c r="A5" s="2" t="s">
        <v>263</v>
      </c>
    </row>
    <row r="6" spans="1:9" ht="12.75">
      <c r="A6" t="s">
        <v>264</v>
      </c>
      <c r="I6" t="s">
        <v>265</v>
      </c>
    </row>
    <row r="7" spans="1:9" ht="12.75">
      <c r="A7" t="s">
        <v>266</v>
      </c>
      <c r="I7" t="s">
        <v>267</v>
      </c>
    </row>
    <row r="8" spans="1:9" ht="12.75">
      <c r="A8" t="s">
        <v>268</v>
      </c>
      <c r="I8" t="s">
        <v>267</v>
      </c>
    </row>
    <row r="9" spans="1:9" ht="12.75">
      <c r="A9" t="s">
        <v>269</v>
      </c>
      <c r="I9" t="s">
        <v>4</v>
      </c>
    </row>
    <row r="10" spans="1:9" ht="12.75">
      <c r="A10" t="s">
        <v>270</v>
      </c>
      <c r="I10" t="s">
        <v>271</v>
      </c>
    </row>
    <row r="11" spans="1:9" ht="12.75">
      <c r="A11" t="s">
        <v>272</v>
      </c>
      <c r="I11" t="s">
        <v>273</v>
      </c>
    </row>
    <row r="12" spans="1:9" ht="12.75">
      <c r="A12" t="s">
        <v>274</v>
      </c>
      <c r="I12" t="s">
        <v>275</v>
      </c>
    </row>
    <row r="13" spans="1:9" ht="12.75">
      <c r="A13" t="s">
        <v>276</v>
      </c>
      <c r="I13" t="s">
        <v>277</v>
      </c>
    </row>
    <row r="14" spans="1:9" ht="12.75">
      <c r="A14" t="s">
        <v>278</v>
      </c>
      <c r="I14" t="s">
        <v>279</v>
      </c>
    </row>
    <row r="15" spans="1:9" ht="12.75">
      <c r="A15" t="s">
        <v>280</v>
      </c>
      <c r="I15" t="s">
        <v>281</v>
      </c>
    </row>
    <row r="16" spans="1:9" ht="12.75">
      <c r="A16" t="s">
        <v>282</v>
      </c>
      <c r="I16" t="s">
        <v>115</v>
      </c>
    </row>
    <row r="17" ht="12.75">
      <c r="B17" t="s">
        <v>283</v>
      </c>
    </row>
    <row r="18" ht="12.75">
      <c r="A18" s="2" t="s">
        <v>284</v>
      </c>
    </row>
    <row r="19" spans="1:9" ht="12.75">
      <c r="A19" t="s">
        <v>285</v>
      </c>
      <c r="I19" t="s">
        <v>286</v>
      </c>
    </row>
    <row r="20" spans="1:7" ht="12.75">
      <c r="A20" t="s">
        <v>287</v>
      </c>
      <c r="E20" s="2" t="s">
        <v>288</v>
      </c>
      <c r="G20" s="2" t="s">
        <v>289</v>
      </c>
    </row>
    <row r="21" spans="5:7" ht="12.75">
      <c r="E21" t="s">
        <v>290</v>
      </c>
      <c r="G21" t="s">
        <v>291</v>
      </c>
    </row>
    <row r="22" spans="5:7" ht="12.75">
      <c r="E22" t="s">
        <v>292</v>
      </c>
      <c r="G22" t="s">
        <v>293</v>
      </c>
    </row>
    <row r="23" spans="5:7" ht="12.75">
      <c r="E23" t="s">
        <v>294</v>
      </c>
      <c r="G23" t="s">
        <v>295</v>
      </c>
    </row>
    <row r="24" spans="5:7" ht="12.75">
      <c r="E24" t="s">
        <v>204</v>
      </c>
      <c r="G24" t="s">
        <v>204</v>
      </c>
    </row>
    <row r="25" ht="12.75">
      <c r="A25" s="2" t="s">
        <v>296</v>
      </c>
    </row>
    <row r="26" spans="1:9" ht="12.75">
      <c r="A26" t="s">
        <v>297</v>
      </c>
      <c r="I26" t="s">
        <v>286</v>
      </c>
    </row>
    <row r="27" spans="1:9" ht="12.75">
      <c r="A27" t="s">
        <v>298</v>
      </c>
      <c r="I27" t="s">
        <v>286</v>
      </c>
    </row>
    <row r="28" spans="1:9" ht="12.75">
      <c r="A28" t="s">
        <v>299</v>
      </c>
      <c r="I28" t="s">
        <v>286</v>
      </c>
    </row>
    <row r="29" spans="1:9" ht="12.75">
      <c r="A29" t="s">
        <v>300</v>
      </c>
      <c r="I29" t="s">
        <v>66</v>
      </c>
    </row>
    <row r="30" spans="1:9" ht="12.75">
      <c r="A30" t="s">
        <v>301</v>
      </c>
      <c r="I30" t="s">
        <v>302</v>
      </c>
    </row>
    <row r="31" spans="1:9" ht="12.75">
      <c r="A31" t="s">
        <v>303</v>
      </c>
      <c r="I31" t="s">
        <v>204</v>
      </c>
    </row>
    <row r="33" spans="1:5" ht="12.75">
      <c r="A33" t="s">
        <v>304</v>
      </c>
      <c r="E33" t="s">
        <v>305</v>
      </c>
    </row>
    <row r="38" spans="1:3" ht="12.75">
      <c r="A38" s="2" t="s">
        <v>260</v>
      </c>
      <c r="C38" t="s">
        <v>306</v>
      </c>
    </row>
    <row r="39" ht="12.75">
      <c r="A39" s="2" t="s">
        <v>262</v>
      </c>
    </row>
    <row r="40" ht="12.75">
      <c r="A40" s="2" t="s">
        <v>263</v>
      </c>
    </row>
    <row r="41" spans="1:9" ht="12.75">
      <c r="A41" t="s">
        <v>264</v>
      </c>
      <c r="I41" t="s">
        <v>265</v>
      </c>
    </row>
    <row r="42" spans="1:9" ht="12.75">
      <c r="A42" t="s">
        <v>266</v>
      </c>
      <c r="I42" t="s">
        <v>267</v>
      </c>
    </row>
    <row r="43" spans="1:9" ht="12.75">
      <c r="A43" t="s">
        <v>268</v>
      </c>
      <c r="I43" t="s">
        <v>267</v>
      </c>
    </row>
    <row r="44" spans="1:9" ht="12.75">
      <c r="A44" t="s">
        <v>269</v>
      </c>
      <c r="I44" t="s">
        <v>4</v>
      </c>
    </row>
    <row r="45" spans="1:9" ht="12.75">
      <c r="A45" t="s">
        <v>270</v>
      </c>
      <c r="I45" t="s">
        <v>307</v>
      </c>
    </row>
    <row r="46" spans="1:9" ht="12.75">
      <c r="A46" t="s">
        <v>272</v>
      </c>
      <c r="I46" t="s">
        <v>308</v>
      </c>
    </row>
    <row r="47" spans="1:9" ht="12.75">
      <c r="A47" t="s">
        <v>274</v>
      </c>
      <c r="I47" t="s">
        <v>204</v>
      </c>
    </row>
    <row r="48" spans="1:9" ht="12.75">
      <c r="A48" t="s">
        <v>276</v>
      </c>
      <c r="I48" t="s">
        <v>309</v>
      </c>
    </row>
    <row r="49" spans="1:9" ht="12.75">
      <c r="A49" t="s">
        <v>278</v>
      </c>
      <c r="I49" t="s">
        <v>310</v>
      </c>
    </row>
    <row r="50" spans="1:9" ht="12.75">
      <c r="A50" t="s">
        <v>280</v>
      </c>
      <c r="I50" t="s">
        <v>311</v>
      </c>
    </row>
    <row r="51" spans="1:9" ht="12.75">
      <c r="A51" t="s">
        <v>312</v>
      </c>
      <c r="I51" t="s">
        <v>115</v>
      </c>
    </row>
    <row r="52" ht="12.75">
      <c r="B52" t="s">
        <v>313</v>
      </c>
    </row>
    <row r="53" ht="12.75">
      <c r="A53" s="2" t="s">
        <v>284</v>
      </c>
    </row>
    <row r="54" spans="1:9" ht="12.75">
      <c r="A54" t="s">
        <v>314</v>
      </c>
      <c r="I54" t="s">
        <v>204</v>
      </c>
    </row>
    <row r="55" spans="1:9" ht="12.75">
      <c r="A55" t="s">
        <v>315</v>
      </c>
      <c r="I55" t="s">
        <v>66</v>
      </c>
    </row>
    <row r="56" spans="1:9" ht="12.75">
      <c r="A56" t="s">
        <v>316</v>
      </c>
      <c r="I56" t="s">
        <v>66</v>
      </c>
    </row>
    <row r="57" spans="1:9" ht="12.75">
      <c r="A57" t="s">
        <v>317</v>
      </c>
      <c r="I57" t="s">
        <v>66</v>
      </c>
    </row>
    <row r="58" spans="1:9" ht="12.75">
      <c r="A58" t="s">
        <v>318</v>
      </c>
      <c r="I58" t="s">
        <v>66</v>
      </c>
    </row>
    <row r="59" spans="1:7" ht="12.75">
      <c r="A59" t="s">
        <v>319</v>
      </c>
      <c r="E59" s="2" t="s">
        <v>288</v>
      </c>
      <c r="G59" s="2" t="s">
        <v>289</v>
      </c>
    </row>
    <row r="60" spans="5:7" ht="12.75">
      <c r="E60" t="s">
        <v>320</v>
      </c>
      <c r="G60" t="s">
        <v>321</v>
      </c>
    </row>
    <row r="61" spans="5:7" ht="12.75">
      <c r="E61" t="s">
        <v>204</v>
      </c>
      <c r="G61" t="s">
        <v>204</v>
      </c>
    </row>
    <row r="62" spans="5:7" ht="12.75">
      <c r="E62" t="s">
        <v>204</v>
      </c>
      <c r="G62" t="s">
        <v>204</v>
      </c>
    </row>
    <row r="63" spans="5:7" ht="12.75">
      <c r="E63" t="s">
        <v>204</v>
      </c>
      <c r="G63" t="s">
        <v>204</v>
      </c>
    </row>
    <row r="64" ht="12.75">
      <c r="A64" s="2" t="s">
        <v>322</v>
      </c>
    </row>
    <row r="65" spans="1:9" ht="12.75">
      <c r="A65" t="s">
        <v>323</v>
      </c>
      <c r="I65" t="s">
        <v>66</v>
      </c>
    </row>
    <row r="66" spans="1:9" ht="12.75">
      <c r="A66" t="s">
        <v>324</v>
      </c>
      <c r="I66" t="s">
        <v>325</v>
      </c>
    </row>
    <row r="67" spans="1:9" ht="12.75">
      <c r="A67" t="s">
        <v>326</v>
      </c>
      <c r="I67" t="s">
        <v>204</v>
      </c>
    </row>
    <row r="68" spans="1:9" ht="12.75">
      <c r="A68" t="s">
        <v>327</v>
      </c>
      <c r="I68" t="s">
        <v>325</v>
      </c>
    </row>
    <row r="69" spans="1:9" ht="12.75">
      <c r="A69" t="s">
        <v>328</v>
      </c>
      <c r="I69" t="s">
        <v>325</v>
      </c>
    </row>
    <row r="70" spans="1:9" ht="12.75">
      <c r="A70" t="s">
        <v>329</v>
      </c>
      <c r="I70" t="s">
        <v>204</v>
      </c>
    </row>
    <row r="71" spans="1:9" ht="12.75">
      <c r="A71" t="s">
        <v>330</v>
      </c>
      <c r="I71" t="s">
        <v>204</v>
      </c>
    </row>
    <row r="72" spans="1:9" ht="12.75">
      <c r="A72" t="s">
        <v>331</v>
      </c>
      <c r="I72" t="s">
        <v>325</v>
      </c>
    </row>
    <row r="73" spans="1:9" ht="12.75">
      <c r="A73" t="s">
        <v>329</v>
      </c>
      <c r="I73" t="s">
        <v>204</v>
      </c>
    </row>
    <row r="74" spans="1:9" ht="12.75">
      <c r="A74" t="s">
        <v>330</v>
      </c>
      <c r="I74" t="s">
        <v>204</v>
      </c>
    </row>
    <row r="75" spans="1:9" ht="12.75">
      <c r="A75" t="s">
        <v>332</v>
      </c>
      <c r="I75" t="s">
        <v>325</v>
      </c>
    </row>
    <row r="76" spans="1:9" ht="12.75">
      <c r="A76" t="s">
        <v>329</v>
      </c>
      <c r="I76" t="s">
        <v>204</v>
      </c>
    </row>
    <row r="77" spans="1:9" ht="12.75">
      <c r="A77" t="s">
        <v>330</v>
      </c>
      <c r="I77" t="s">
        <v>204</v>
      </c>
    </row>
    <row r="78" spans="1:9" ht="12.75">
      <c r="A78" t="s">
        <v>333</v>
      </c>
      <c r="I78" t="s">
        <v>325</v>
      </c>
    </row>
    <row r="79" spans="1:9" ht="12.75">
      <c r="A79" t="s">
        <v>329</v>
      </c>
      <c r="I79" t="s">
        <v>204</v>
      </c>
    </row>
    <row r="80" spans="1:9" ht="12.75">
      <c r="A80" t="s">
        <v>330</v>
      </c>
      <c r="I80" t="s">
        <v>204</v>
      </c>
    </row>
    <row r="81" ht="12.75">
      <c r="A81" s="2" t="s">
        <v>334</v>
      </c>
    </row>
    <row r="82" spans="1:9" ht="12.75">
      <c r="A82" t="s">
        <v>335</v>
      </c>
      <c r="I82" t="s">
        <v>204</v>
      </c>
    </row>
    <row r="83" spans="1:9" ht="12.75">
      <c r="A83" t="s">
        <v>336</v>
      </c>
      <c r="I83" t="s">
        <v>204</v>
      </c>
    </row>
    <row r="84" spans="1:9" ht="12.75">
      <c r="A84" t="s">
        <v>301</v>
      </c>
      <c r="I84" t="s">
        <v>204</v>
      </c>
    </row>
    <row r="85" spans="1:9" ht="12.75">
      <c r="A85" t="s">
        <v>303</v>
      </c>
      <c r="I85" t="s">
        <v>204</v>
      </c>
    </row>
    <row r="87" spans="1:5" ht="12.75">
      <c r="A87" t="s">
        <v>304</v>
      </c>
      <c r="E87" t="s">
        <v>305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337</v>
      </c>
    </row>
    <row r="2" ht="12.75">
      <c r="A2" s="3" t="s">
        <v>338</v>
      </c>
    </row>
    <row r="4" ht="18">
      <c r="A4" s="1" t="s">
        <v>339</v>
      </c>
    </row>
    <row r="8" spans="1:11" ht="12.75">
      <c r="A8" s="2" t="s">
        <v>340</v>
      </c>
      <c r="B8" s="2" t="s">
        <v>341</v>
      </c>
      <c r="C8" s="2" t="s">
        <v>342</v>
      </c>
      <c r="E8" s="2" t="s">
        <v>343</v>
      </c>
      <c r="G8" s="2" t="s">
        <v>344</v>
      </c>
      <c r="I8" s="2" t="s">
        <v>345</v>
      </c>
      <c r="K8" s="2" t="s">
        <v>346</v>
      </c>
    </row>
    <row r="9" spans="3:10" ht="12.75">
      <c r="C9" t="s">
        <v>347</v>
      </c>
      <c r="D9" t="s">
        <v>348</v>
      </c>
      <c r="E9" t="s">
        <v>347</v>
      </c>
      <c r="F9" t="s">
        <v>348</v>
      </c>
      <c r="G9" t="s">
        <v>347</v>
      </c>
      <c r="H9" t="s">
        <v>348</v>
      </c>
      <c r="I9" t="s">
        <v>347</v>
      </c>
      <c r="J9" t="s">
        <v>348</v>
      </c>
    </row>
    <row r="10" spans="1:11" ht="12.75">
      <c r="A10" t="s">
        <v>349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aca="true" t="shared" si="0" ref="I10:I42">C10+E10+G10</f>
        <v>1</v>
      </c>
      <c r="J10" s="3">
        <f aca="true" t="shared" si="1" ref="J10:J42">D10+F10+H10</f>
        <v>0</v>
      </c>
      <c r="K10" s="5">
        <f aca="true" t="shared" si="2" ref="K10:K42">I10+J10</f>
        <v>1</v>
      </c>
    </row>
    <row r="11" spans="1:11" ht="12.75">
      <c r="A11" t="s">
        <v>350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1</v>
      </c>
      <c r="J11" s="3">
        <f t="shared" si="1"/>
        <v>0</v>
      </c>
      <c r="K11" s="5">
        <f t="shared" si="2"/>
        <v>1</v>
      </c>
    </row>
    <row r="12" spans="1:11" ht="12.75">
      <c r="A12" t="s">
        <v>351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  <c r="J12" s="3">
        <f t="shared" si="1"/>
        <v>1</v>
      </c>
      <c r="K12" s="5">
        <f t="shared" si="2"/>
        <v>1</v>
      </c>
    </row>
    <row r="13" spans="1:11" ht="12.75">
      <c r="A13" t="s">
        <v>352</v>
      </c>
      <c r="B13" s="3">
        <v>3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1</v>
      </c>
      <c r="J13" s="3">
        <f t="shared" si="1"/>
        <v>1</v>
      </c>
      <c r="K13" s="5">
        <f t="shared" si="2"/>
        <v>2</v>
      </c>
    </row>
    <row r="14" spans="1:11" ht="12.75">
      <c r="A14" t="s">
        <v>353</v>
      </c>
      <c r="B14" s="3">
        <v>2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3">
        <f t="shared" si="1"/>
        <v>2</v>
      </c>
      <c r="K14" s="5">
        <f t="shared" si="2"/>
        <v>2</v>
      </c>
    </row>
    <row r="15" spans="1:11" ht="12.75">
      <c r="A15" t="s">
        <v>354</v>
      </c>
      <c r="B15" s="3">
        <v>5</v>
      </c>
      <c r="C15" s="3">
        <v>2</v>
      </c>
      <c r="D15" s="3">
        <v>2</v>
      </c>
      <c r="E15" s="3">
        <v>0</v>
      </c>
      <c r="F15" s="3">
        <v>0</v>
      </c>
      <c r="G15" s="3">
        <v>0</v>
      </c>
      <c r="H15" s="3">
        <v>1</v>
      </c>
      <c r="I15" s="3">
        <f t="shared" si="0"/>
        <v>2</v>
      </c>
      <c r="J15" s="3">
        <f t="shared" si="1"/>
        <v>3</v>
      </c>
      <c r="K15" s="5">
        <f t="shared" si="2"/>
        <v>5</v>
      </c>
    </row>
    <row r="16" spans="1:11" ht="12.75">
      <c r="A16" t="s">
        <v>355</v>
      </c>
      <c r="B16" s="3">
        <v>2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2</v>
      </c>
      <c r="J16" s="3">
        <f t="shared" si="1"/>
        <v>0</v>
      </c>
      <c r="K16" s="5">
        <f t="shared" si="2"/>
        <v>2</v>
      </c>
    </row>
    <row r="17" spans="1:11" ht="12.75">
      <c r="A17" t="s">
        <v>356</v>
      </c>
      <c r="B17" s="3">
        <v>7</v>
      </c>
      <c r="C17" s="3">
        <v>5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5</v>
      </c>
      <c r="J17" s="3">
        <f t="shared" si="1"/>
        <v>2</v>
      </c>
      <c r="K17" s="5">
        <f t="shared" si="2"/>
        <v>7</v>
      </c>
    </row>
    <row r="18" spans="1:11" ht="12.75">
      <c r="A18" t="s">
        <v>357</v>
      </c>
      <c r="B18" s="3">
        <v>2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2</v>
      </c>
      <c r="J18" s="3">
        <f t="shared" si="1"/>
        <v>0</v>
      </c>
      <c r="K18" s="5">
        <f t="shared" si="2"/>
        <v>2</v>
      </c>
    </row>
    <row r="19" spans="1:11" ht="12.75">
      <c r="A19" t="s">
        <v>358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</v>
      </c>
      <c r="J19" s="3">
        <f t="shared" si="1"/>
        <v>0</v>
      </c>
      <c r="K19" s="5">
        <f t="shared" si="2"/>
        <v>1</v>
      </c>
    </row>
    <row r="20" spans="1:11" ht="12.75">
      <c r="A20" t="s">
        <v>359</v>
      </c>
      <c r="B20" s="3">
        <v>1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  <c r="J20" s="3">
        <f t="shared" si="1"/>
        <v>1</v>
      </c>
      <c r="K20" s="5">
        <f t="shared" si="2"/>
        <v>1</v>
      </c>
    </row>
    <row r="21" spans="1:11" ht="12.75">
      <c r="A21" t="s">
        <v>360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f t="shared" si="0"/>
        <v>0</v>
      </c>
      <c r="J21" s="3">
        <f t="shared" si="1"/>
        <v>1</v>
      </c>
      <c r="K21" s="5">
        <f t="shared" si="2"/>
        <v>1</v>
      </c>
    </row>
    <row r="22" spans="1:11" ht="12.75">
      <c r="A22" t="s">
        <v>361</v>
      </c>
      <c r="B22" s="3">
        <v>22</v>
      </c>
      <c r="C22" s="3">
        <v>14</v>
      </c>
      <c r="D22" s="3">
        <v>8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14</v>
      </c>
      <c r="J22" s="3">
        <f t="shared" si="1"/>
        <v>8</v>
      </c>
      <c r="K22" s="5">
        <f t="shared" si="2"/>
        <v>22</v>
      </c>
    </row>
    <row r="23" spans="1:11" ht="12.75">
      <c r="A23" t="s">
        <v>362</v>
      </c>
      <c r="B23" s="3">
        <v>15</v>
      </c>
      <c r="C23" s="3">
        <v>11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11</v>
      </c>
      <c r="J23" s="3">
        <f t="shared" si="1"/>
        <v>3</v>
      </c>
      <c r="K23" s="5">
        <f t="shared" si="2"/>
        <v>14</v>
      </c>
    </row>
    <row r="24" spans="1:11" ht="12.75">
      <c r="A24" t="s">
        <v>363</v>
      </c>
      <c r="B24" s="3">
        <v>58</v>
      </c>
      <c r="C24" s="3">
        <v>34</v>
      </c>
      <c r="D24" s="3">
        <v>17</v>
      </c>
      <c r="E24" s="3">
        <v>2</v>
      </c>
      <c r="F24" s="3">
        <v>1</v>
      </c>
      <c r="G24" s="3">
        <v>0</v>
      </c>
      <c r="H24" s="3">
        <v>3</v>
      </c>
      <c r="I24" s="3">
        <f t="shared" si="0"/>
        <v>36</v>
      </c>
      <c r="J24" s="3">
        <f t="shared" si="1"/>
        <v>21</v>
      </c>
      <c r="K24" s="5">
        <f t="shared" si="2"/>
        <v>57</v>
      </c>
    </row>
    <row r="25" spans="1:11" ht="12.75">
      <c r="A25" t="s">
        <v>364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0</v>
      </c>
      <c r="J25" s="3">
        <f t="shared" si="1"/>
        <v>0</v>
      </c>
      <c r="K25" s="5">
        <f t="shared" si="2"/>
        <v>0</v>
      </c>
    </row>
    <row r="26" spans="1:11" ht="12.75">
      <c r="A26" t="s">
        <v>365</v>
      </c>
      <c r="B26" s="3">
        <v>2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2</v>
      </c>
      <c r="J26" s="3">
        <f t="shared" si="1"/>
        <v>0</v>
      </c>
      <c r="K26" s="5">
        <f t="shared" si="2"/>
        <v>2</v>
      </c>
    </row>
    <row r="27" spans="1:11" ht="12.75">
      <c r="A27" t="s">
        <v>366</v>
      </c>
      <c r="B27" s="3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1</v>
      </c>
      <c r="J27" s="3">
        <f t="shared" si="1"/>
        <v>0</v>
      </c>
      <c r="K27" s="5">
        <f t="shared" si="2"/>
        <v>1</v>
      </c>
    </row>
    <row r="28" spans="1:11" ht="12.75">
      <c r="A28" t="s">
        <v>367</v>
      </c>
      <c r="B28" s="3">
        <v>1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1</v>
      </c>
      <c r="J28" s="3">
        <f t="shared" si="1"/>
        <v>0</v>
      </c>
      <c r="K28" s="5">
        <f t="shared" si="2"/>
        <v>1</v>
      </c>
    </row>
    <row r="29" spans="1:11" ht="12.75">
      <c r="A29" t="s">
        <v>368</v>
      </c>
      <c r="B29" s="3">
        <v>1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0</v>
      </c>
      <c r="J29" s="3">
        <f t="shared" si="1"/>
        <v>1</v>
      </c>
      <c r="K29" s="5">
        <f t="shared" si="2"/>
        <v>1</v>
      </c>
    </row>
    <row r="30" spans="1:11" ht="12.75">
      <c r="A30" t="s">
        <v>369</v>
      </c>
      <c r="B30" s="3">
        <v>24</v>
      </c>
      <c r="C30" s="3">
        <v>20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20</v>
      </c>
      <c r="J30" s="3">
        <f t="shared" si="1"/>
        <v>4</v>
      </c>
      <c r="K30" s="5">
        <f t="shared" si="2"/>
        <v>24</v>
      </c>
    </row>
    <row r="31" spans="1:11" ht="12.75">
      <c r="A31" t="s">
        <v>370</v>
      </c>
      <c r="B31" s="3">
        <v>93</v>
      </c>
      <c r="C31" s="3">
        <v>48</v>
      </c>
      <c r="D31" s="3">
        <v>32</v>
      </c>
      <c r="E31" s="3">
        <v>1</v>
      </c>
      <c r="F31" s="3">
        <v>1</v>
      </c>
      <c r="G31" s="3">
        <v>0</v>
      </c>
      <c r="H31" s="3">
        <v>10</v>
      </c>
      <c r="I31" s="3">
        <f t="shared" si="0"/>
        <v>49</v>
      </c>
      <c r="J31" s="3">
        <f t="shared" si="1"/>
        <v>43</v>
      </c>
      <c r="K31" s="5">
        <f t="shared" si="2"/>
        <v>92</v>
      </c>
    </row>
    <row r="32" spans="1:11" ht="12.75">
      <c r="A32" t="s">
        <v>371</v>
      </c>
      <c r="B32" s="3">
        <v>24</v>
      </c>
      <c r="C32" s="3">
        <v>18</v>
      </c>
      <c r="D32" s="3">
        <v>4</v>
      </c>
      <c r="E32" s="3">
        <v>0</v>
      </c>
      <c r="F32" s="3">
        <v>0</v>
      </c>
      <c r="G32" s="3">
        <v>0</v>
      </c>
      <c r="H32" s="3">
        <v>1</v>
      </c>
      <c r="I32" s="3">
        <f t="shared" si="0"/>
        <v>18</v>
      </c>
      <c r="J32" s="3">
        <f t="shared" si="1"/>
        <v>5</v>
      </c>
      <c r="K32" s="5">
        <f t="shared" si="2"/>
        <v>23</v>
      </c>
    </row>
    <row r="33" spans="1:11" ht="12.75">
      <c r="A33" t="s">
        <v>372</v>
      </c>
      <c r="B33" s="3">
        <v>7</v>
      </c>
      <c r="C33" s="3">
        <v>5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f t="shared" si="0"/>
        <v>6</v>
      </c>
      <c r="J33" s="3">
        <f t="shared" si="1"/>
        <v>0</v>
      </c>
      <c r="K33" s="5">
        <f t="shared" si="2"/>
        <v>6</v>
      </c>
    </row>
    <row r="34" spans="1:11" ht="12.75">
      <c r="A34" t="s">
        <v>373</v>
      </c>
      <c r="B34" s="3">
        <v>6</v>
      </c>
      <c r="C34" s="3">
        <v>4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3">
        <f t="shared" si="0"/>
        <v>4</v>
      </c>
      <c r="J34" s="3">
        <f t="shared" si="1"/>
        <v>2</v>
      </c>
      <c r="K34" s="5">
        <f t="shared" si="2"/>
        <v>6</v>
      </c>
    </row>
    <row r="35" spans="1:11" ht="12.75">
      <c r="A35" t="s">
        <v>374</v>
      </c>
      <c r="B35" s="3">
        <v>5</v>
      </c>
      <c r="C35" s="3">
        <v>4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4</v>
      </c>
      <c r="J35" s="3">
        <f t="shared" si="1"/>
        <v>1</v>
      </c>
      <c r="K35" s="5">
        <f t="shared" si="2"/>
        <v>5</v>
      </c>
    </row>
    <row r="36" spans="1:11" ht="12.75">
      <c r="A36" t="s">
        <v>375</v>
      </c>
      <c r="B36" s="3">
        <v>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0"/>
        <v>0</v>
      </c>
      <c r="J36" s="3">
        <f t="shared" si="1"/>
        <v>0</v>
      </c>
      <c r="K36" s="5">
        <f t="shared" si="2"/>
        <v>0</v>
      </c>
    </row>
    <row r="37" spans="1:11" ht="12.75">
      <c r="A37" t="s">
        <v>376</v>
      </c>
      <c r="B37" s="3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f t="shared" si="0"/>
        <v>0</v>
      </c>
      <c r="J37" s="3">
        <f t="shared" si="1"/>
        <v>1</v>
      </c>
      <c r="K37" s="5">
        <f t="shared" si="2"/>
        <v>1</v>
      </c>
    </row>
    <row r="38" spans="1:11" ht="12.75">
      <c r="A38" t="s">
        <v>377</v>
      </c>
      <c r="B38" s="3">
        <v>5</v>
      </c>
      <c r="C38" s="3">
        <v>0</v>
      </c>
      <c r="D38" s="3">
        <v>5</v>
      </c>
      <c r="E38" s="3">
        <v>0</v>
      </c>
      <c r="F38" s="3">
        <v>0</v>
      </c>
      <c r="G38" s="3">
        <v>0</v>
      </c>
      <c r="H38" s="3">
        <v>0</v>
      </c>
      <c r="I38" s="3">
        <f t="shared" si="0"/>
        <v>0</v>
      </c>
      <c r="J38" s="3">
        <f t="shared" si="1"/>
        <v>5</v>
      </c>
      <c r="K38" s="5">
        <f t="shared" si="2"/>
        <v>5</v>
      </c>
    </row>
    <row r="39" spans="1:11" ht="12.75">
      <c r="A39" t="s">
        <v>378</v>
      </c>
      <c r="B39" s="3">
        <v>13</v>
      </c>
      <c r="C39" s="3">
        <v>6</v>
      </c>
      <c r="D39" s="3">
        <v>5</v>
      </c>
      <c r="E39" s="3">
        <v>0</v>
      </c>
      <c r="F39" s="3">
        <v>0</v>
      </c>
      <c r="G39" s="3">
        <v>0</v>
      </c>
      <c r="H39" s="3">
        <v>1</v>
      </c>
      <c r="I39" s="3">
        <f t="shared" si="0"/>
        <v>6</v>
      </c>
      <c r="J39" s="3">
        <f t="shared" si="1"/>
        <v>6</v>
      </c>
      <c r="K39" s="5">
        <f t="shared" si="2"/>
        <v>12</v>
      </c>
    </row>
    <row r="40" spans="1:11" ht="12.75">
      <c r="A40" t="s">
        <v>379</v>
      </c>
      <c r="B40" s="3">
        <v>25</v>
      </c>
      <c r="C40" s="3">
        <v>2</v>
      </c>
      <c r="D40" s="3">
        <v>18</v>
      </c>
      <c r="E40" s="3">
        <v>0</v>
      </c>
      <c r="F40" s="3">
        <v>0</v>
      </c>
      <c r="G40" s="3">
        <v>0</v>
      </c>
      <c r="H40" s="3">
        <v>5</v>
      </c>
      <c r="I40" s="3">
        <f t="shared" si="0"/>
        <v>2</v>
      </c>
      <c r="J40" s="3">
        <f t="shared" si="1"/>
        <v>23</v>
      </c>
      <c r="K40" s="5">
        <f t="shared" si="2"/>
        <v>25</v>
      </c>
    </row>
    <row r="41" spans="1:11" ht="12.75">
      <c r="A41" t="s">
        <v>380</v>
      </c>
      <c r="B41" s="3">
        <v>3</v>
      </c>
      <c r="C41" s="3">
        <v>2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f t="shared" si="0"/>
        <v>2</v>
      </c>
      <c r="J41" s="3">
        <f t="shared" si="1"/>
        <v>1</v>
      </c>
      <c r="K41" s="5">
        <f t="shared" si="2"/>
        <v>3</v>
      </c>
    </row>
    <row r="42" spans="1:11" ht="12.75">
      <c r="A42" t="s">
        <v>381</v>
      </c>
      <c r="B42" s="3">
        <v>13</v>
      </c>
      <c r="C42" s="3">
        <v>5</v>
      </c>
      <c r="D42" s="3">
        <v>7</v>
      </c>
      <c r="E42" s="3">
        <v>0</v>
      </c>
      <c r="F42" s="3">
        <v>0</v>
      </c>
      <c r="G42" s="3">
        <v>0</v>
      </c>
      <c r="H42" s="3">
        <v>1</v>
      </c>
      <c r="I42" s="3">
        <f t="shared" si="0"/>
        <v>5</v>
      </c>
      <c r="J42" s="3">
        <f t="shared" si="1"/>
        <v>8</v>
      </c>
      <c r="K42" s="5">
        <f t="shared" si="2"/>
        <v>13</v>
      </c>
    </row>
    <row r="43" spans="1:11" ht="12.75">
      <c r="A43" s="2" t="s">
        <v>346</v>
      </c>
      <c r="B43" s="5">
        <f aca="true" t="shared" si="3" ref="B43:K43">SUM(B10:B42)</f>
        <v>348</v>
      </c>
      <c r="C43" s="5">
        <f t="shared" si="3"/>
        <v>192</v>
      </c>
      <c r="D43" s="5">
        <f t="shared" si="3"/>
        <v>117</v>
      </c>
      <c r="E43" s="5">
        <f t="shared" si="3"/>
        <v>4</v>
      </c>
      <c r="F43" s="5">
        <f t="shared" si="3"/>
        <v>2</v>
      </c>
      <c r="G43" s="5">
        <f t="shared" si="3"/>
        <v>0</v>
      </c>
      <c r="H43" s="5">
        <f t="shared" si="3"/>
        <v>24</v>
      </c>
      <c r="I43" s="5">
        <f t="shared" si="3"/>
        <v>196</v>
      </c>
      <c r="J43" s="5">
        <f t="shared" si="3"/>
        <v>143</v>
      </c>
      <c r="K43" s="5">
        <f t="shared" si="3"/>
        <v>339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382</v>
      </c>
    </row>
    <row r="3" ht="12.75">
      <c r="A3" t="s">
        <v>383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Bubbi Raoul</cp:lastModifiedBy>
  <dcterms:created xsi:type="dcterms:W3CDTF">2014-07-11T08:11:31Z</dcterms:created>
  <dcterms:modified xsi:type="dcterms:W3CDTF">2014-07-11T08:11:31Z</dcterms:modified>
  <cp:category/>
  <cp:version/>
  <cp:contentType/>
  <cp:contentStatus/>
</cp:coreProperties>
</file>